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조달팀\업무\홈페이지\2023년 3분기\"/>
    </mc:Choice>
  </mc:AlternateContent>
  <bookViews>
    <workbookView xWindow="0" yWindow="0" windowWidth="28800" windowHeight="12255"/>
  </bookViews>
  <sheets>
    <sheet name="전자조달규모(2022년)(제출)" sheetId="6" r:id="rId1"/>
    <sheet name="전자조달규모(2022년)(편집)" sheetId="3" r:id="rId2"/>
    <sheet name="완료된계약(전사, 210101~211231)" sheetId="1" r:id="rId3"/>
    <sheet name="2022년 전사 추가" sheetId="7" r:id="rId4"/>
    <sheet name="종합쇼핑몰 납품요구내역(2021년)" sheetId="2" r:id="rId5"/>
    <sheet name="2022년 종합쇼핑몰 전사 추가" sheetId="9" r:id="rId6"/>
  </sheets>
  <externalReferences>
    <externalReference r:id="rId7"/>
  </externalReferences>
  <definedNames>
    <definedName name="_xlnm._FilterDatabase" localSheetId="2" hidden="1">'완료된계약(전사, 210101~211231)'!$A$11:$O$388</definedName>
    <definedName name="_xlnm._FilterDatabase" localSheetId="4" hidden="1">'종합쇼핑몰 납품요구내역(2021년)'!$A$12:$AI$76</definedName>
    <definedName name="_xlnm.Print_Area" localSheetId="0">'전자조달규모(2022년)(제출)'!$A$1:$F$65</definedName>
    <definedName name="_xlnm.Print_Area" localSheetId="1">'전자조달규모(2022년)(편집)'!$A$1:$F$65</definedName>
    <definedName name="봉">[1]Sheet5!$A$2:$C$244</definedName>
    <definedName name="정봉준씨" localSheetId="0">#REF!</definedName>
    <definedName name="정봉준씨" localSheetId="1">#REF!</definedName>
    <definedName name="정봉준씨">#REF!</definedName>
    <definedName name="제출" localSheetId="0">#REF!</definedName>
    <definedName name="제출" localSheetId="1">#REF!</definedName>
    <definedName name="제출">#REF!</definedName>
    <definedName name="추가" localSheetId="0">#REF!</definedName>
    <definedName name="추가" localSheetId="1">#REF!</definedName>
    <definedName name="추가">#REF!</definedName>
  </definedNames>
  <calcPr calcId="162913"/>
</workbook>
</file>

<file path=xl/calcChain.xml><?xml version="1.0" encoding="utf-8"?>
<calcChain xmlns="http://schemas.openxmlformats.org/spreadsheetml/2006/main">
  <c r="E7" i="6" l="1"/>
  <c r="D7" i="6"/>
  <c r="C7" i="6"/>
  <c r="B7" i="6"/>
  <c r="F7" i="6" s="1"/>
  <c r="E6" i="6"/>
  <c r="D6" i="6"/>
  <c r="C6" i="6"/>
  <c r="B6" i="6"/>
  <c r="F6" i="6" s="1"/>
  <c r="F7" i="3" l="1"/>
  <c r="F6" i="3"/>
  <c r="AC20" i="3"/>
  <c r="AC19" i="3"/>
  <c r="AA20" i="3"/>
  <c r="AA19" i="3"/>
  <c r="E7" i="3"/>
  <c r="E6" i="3"/>
  <c r="D7" i="3"/>
  <c r="D6" i="3"/>
  <c r="C7" i="3"/>
  <c r="C6" i="3"/>
  <c r="B6" i="3"/>
  <c r="B7" i="3"/>
  <c r="C9" i="9"/>
  <c r="B9" i="9"/>
  <c r="C5" i="9"/>
  <c r="C8" i="9"/>
  <c r="C7" i="9"/>
  <c r="C6" i="9"/>
  <c r="J18" i="3" l="1"/>
  <c r="K18" i="3" s="1"/>
  <c r="L18" i="3" s="1"/>
  <c r="M18" i="3" s="1"/>
  <c r="N18" i="3" s="1"/>
  <c r="O18" i="3" s="1"/>
  <c r="P18" i="3" s="1"/>
  <c r="Q18" i="3" s="1"/>
  <c r="R18" i="3" s="1"/>
  <c r="S18" i="3" s="1"/>
  <c r="T18" i="3" s="1"/>
  <c r="U18" i="3" s="1"/>
  <c r="V18" i="3" s="1"/>
  <c r="W18" i="3" s="1"/>
  <c r="X18" i="3" s="1"/>
  <c r="Y18" i="3" s="1"/>
  <c r="Z18" i="3" s="1"/>
  <c r="AA18" i="3" s="1"/>
  <c r="I18" i="3"/>
  <c r="J368" i="7"/>
  <c r="J367" i="7"/>
  <c r="J366" i="7"/>
  <c r="J365" i="7"/>
  <c r="J364" i="7"/>
  <c r="A13" i="7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A221" i="7" s="1"/>
  <c r="A222" i="7" s="1"/>
  <c r="A223" i="7" s="1"/>
  <c r="A224" i="7" s="1"/>
  <c r="A225" i="7" s="1"/>
  <c r="A226" i="7" s="1"/>
  <c r="A227" i="7" s="1"/>
  <c r="A228" i="7" s="1"/>
  <c r="A229" i="7" s="1"/>
  <c r="A230" i="7" s="1"/>
  <c r="A231" i="7" s="1"/>
  <c r="A232" i="7" s="1"/>
  <c r="A233" i="7" s="1"/>
  <c r="A234" i="7" s="1"/>
  <c r="A235" i="7" s="1"/>
  <c r="A236" i="7" s="1"/>
  <c r="A237" i="7" s="1"/>
  <c r="A238" i="7" s="1"/>
  <c r="A239" i="7" s="1"/>
  <c r="A240" i="7" s="1"/>
  <c r="A241" i="7" s="1"/>
  <c r="A242" i="7" s="1"/>
  <c r="A243" i="7" s="1"/>
  <c r="A244" i="7" s="1"/>
  <c r="A245" i="7" s="1"/>
  <c r="A246" i="7" s="1"/>
  <c r="A247" i="7" s="1"/>
  <c r="A248" i="7" s="1"/>
  <c r="A249" i="7" s="1"/>
  <c r="A250" i="7" s="1"/>
  <c r="A251" i="7" s="1"/>
  <c r="A252" i="7" s="1"/>
  <c r="A253" i="7" s="1"/>
  <c r="A254" i="7" s="1"/>
  <c r="A255" i="7" s="1"/>
  <c r="A256" i="7" s="1"/>
  <c r="A257" i="7" s="1"/>
  <c r="A258" i="7" s="1"/>
  <c r="A259" i="7" s="1"/>
  <c r="A260" i="7" s="1"/>
  <c r="A261" i="7" s="1"/>
  <c r="A262" i="7" s="1"/>
  <c r="A263" i="7" s="1"/>
  <c r="A264" i="7" s="1"/>
  <c r="A265" i="7" s="1"/>
  <c r="A266" i="7" s="1"/>
  <c r="A267" i="7" s="1"/>
  <c r="A268" i="7" s="1"/>
  <c r="A269" i="7" s="1"/>
  <c r="A270" i="7" s="1"/>
  <c r="A271" i="7" s="1"/>
  <c r="A272" i="7" s="1"/>
  <c r="A273" i="7" s="1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305" i="7" s="1"/>
  <c r="A306" i="7" s="1"/>
  <c r="A307" i="7" s="1"/>
  <c r="A308" i="7" s="1"/>
  <c r="A309" i="7" s="1"/>
  <c r="A310" i="7" s="1"/>
  <c r="A311" i="7" s="1"/>
  <c r="A312" i="7" s="1"/>
  <c r="A313" i="7" s="1"/>
  <c r="A314" i="7" s="1"/>
  <c r="A315" i="7" s="1"/>
  <c r="A316" i="7" s="1"/>
  <c r="A317" i="7" s="1"/>
  <c r="A318" i="7" s="1"/>
  <c r="A319" i="7" s="1"/>
  <c r="A320" i="7" s="1"/>
  <c r="A321" i="7" s="1"/>
  <c r="A322" i="7" s="1"/>
  <c r="A323" i="7" s="1"/>
  <c r="A324" i="7" s="1"/>
  <c r="A325" i="7" s="1"/>
  <c r="A326" i="7" s="1"/>
  <c r="A327" i="7" s="1"/>
  <c r="A328" i="7" s="1"/>
  <c r="A329" i="7" s="1"/>
  <c r="A330" i="7" s="1"/>
  <c r="A331" i="7" s="1"/>
  <c r="A332" i="7" s="1"/>
  <c r="A333" i="7" s="1"/>
  <c r="A334" i="7" s="1"/>
  <c r="A335" i="7" s="1"/>
  <c r="A336" i="7" s="1"/>
  <c r="A337" i="7" s="1"/>
  <c r="A338" i="7" s="1"/>
  <c r="A339" i="7" s="1"/>
  <c r="A340" i="7" s="1"/>
  <c r="A341" i="7" s="1"/>
  <c r="A342" i="7" s="1"/>
  <c r="A343" i="7" s="1"/>
  <c r="A344" i="7" s="1"/>
  <c r="A345" i="7" s="1"/>
  <c r="A346" i="7" s="1"/>
  <c r="A347" i="7" s="1"/>
  <c r="A348" i="7" s="1"/>
  <c r="A349" i="7" s="1"/>
  <c r="A350" i="7" s="1"/>
  <c r="A351" i="7" s="1"/>
  <c r="A352" i="7" s="1"/>
  <c r="A353" i="7" s="1"/>
  <c r="A354" i="7" s="1"/>
  <c r="A355" i="7" s="1"/>
  <c r="A356" i="7" s="1"/>
  <c r="A357" i="7" s="1"/>
  <c r="A358" i="7" s="1"/>
  <c r="A359" i="7" s="1"/>
  <c r="A360" i="7" s="1"/>
  <c r="A361" i="7" s="1"/>
  <c r="A362" i="7" s="1"/>
  <c r="C9" i="7"/>
  <c r="B9" i="7"/>
  <c r="J370" i="7" l="1"/>
  <c r="J371" i="7"/>
  <c r="B9" i="2" l="1"/>
  <c r="C8" i="2"/>
  <c r="C7" i="2"/>
  <c r="C6" i="2"/>
  <c r="C5" i="2"/>
  <c r="C9" i="2" s="1"/>
  <c r="C8" i="1" l="1"/>
  <c r="C7" i="1"/>
  <c r="C6" i="1"/>
  <c r="C5" i="1" l="1"/>
  <c r="B9" i="1"/>
  <c r="C9" i="1" l="1"/>
</calcChain>
</file>

<file path=xl/sharedStrings.xml><?xml version="1.0" encoding="utf-8"?>
<sst xmlns="http://schemas.openxmlformats.org/spreadsheetml/2006/main" count="13097" uniqueCount="5566">
  <si>
    <t>계약번호</t>
  </si>
  <si>
    <t>계약명</t>
  </si>
  <si>
    <t>공동도급</t>
  </si>
  <si>
    <t>계약상대자(대표사, 구성원)</t>
  </si>
  <si>
    <t>계약금액</t>
  </si>
  <si>
    <t>계약금액(총괄분)</t>
  </si>
  <si>
    <t>계약일자</t>
  </si>
  <si>
    <t>계약기간</t>
  </si>
  <si>
    <t>계약기간(총괄분)</t>
  </si>
  <si>
    <t>담당부서</t>
  </si>
  <si>
    <t>업무구분</t>
  </si>
  <si>
    <t>계약방법</t>
  </si>
  <si>
    <t>낙찰자선정방법</t>
  </si>
  <si>
    <t>단독</t>
  </si>
  <si>
    <t>케이오엘주식회사</t>
  </si>
  <si>
    <t>2021.12.31</t>
  </si>
  <si>
    <t>총무처 조달팀</t>
  </si>
  <si>
    <t>일반용역</t>
  </si>
  <si>
    <t>수의계약(비공개)</t>
  </si>
  <si>
    <t>수의</t>
  </si>
  <si>
    <t>(주)케이비에스시큐리티</t>
  </si>
  <si>
    <t>2021.01.01 ~ 2021.12.31</t>
  </si>
  <si>
    <t>일반경쟁</t>
  </si>
  <si>
    <t>적격심사</t>
  </si>
  <si>
    <t>제한경쟁</t>
  </si>
  <si>
    <t>주식회사 동양</t>
  </si>
  <si>
    <t>케이엔오씨서비스 주식회사</t>
  </si>
  <si>
    <t>삼환기업(주)</t>
  </si>
  <si>
    <t>2021.01.29 ~ 2021.12.31</t>
  </si>
  <si>
    <t>2021.01.29 ~ 2022.07.28</t>
  </si>
  <si>
    <t>시설공사</t>
  </si>
  <si>
    <t>2021년 육상 PROCESS BACK-UP용 액체질소 구매</t>
  </si>
  <si>
    <t>에어프로덕츠코리아 주식회사</t>
  </si>
  <si>
    <t>2021.02.08 ~ 2021.12.31</t>
  </si>
  <si>
    <t>가스전관리사무소</t>
  </si>
  <si>
    <t>물품구매</t>
  </si>
  <si>
    <t>주식회사 이베스트엔지니어링</t>
  </si>
  <si>
    <t>2021.04.22 ~ 2021.12.31</t>
  </si>
  <si>
    <t>기술용역</t>
  </si>
  <si>
    <t>서산지사 폐수처리설비 활성탄 및 여과사 교체공사</t>
  </si>
  <si>
    <t>주식회사 카본텍</t>
  </si>
  <si>
    <t>2021.12.20 ~ 2022.01.13</t>
  </si>
  <si>
    <t>서산지사</t>
  </si>
  <si>
    <t>4100064628-001</t>
  </si>
  <si>
    <t>2022년 해상플랫폼 발생 폐기물 처리용역</t>
  </si>
  <si>
    <t>주식회사 블루코리아</t>
  </si>
  <si>
    <t>2022.01.01 ~ 2022.12.31</t>
  </si>
  <si>
    <t>4100064639-001</t>
  </si>
  <si>
    <t>2022년도 평택지사 입출하부두 시설관리용역</t>
  </si>
  <si>
    <t>대동항업 주식회사</t>
  </si>
  <si>
    <t>4100064645-001</t>
  </si>
  <si>
    <t>2022년도 사옥관리 서비스 용역</t>
  </si>
  <si>
    <t>4100064655-001</t>
  </si>
  <si>
    <t>2022년 평택지사 통근버스 임차용역</t>
  </si>
  <si>
    <t>주식회사 뉴부자투어</t>
  </si>
  <si>
    <t>4100064659-001</t>
  </si>
  <si>
    <t>2022년도 서산지사 통근버스 임차용역</t>
  </si>
  <si>
    <t>충남관광(주)</t>
  </si>
  <si>
    <t>4100064666-001</t>
  </si>
  <si>
    <t>거제비축기지 원유배관 교체공사(2022년도분)</t>
  </si>
  <si>
    <t>2022.01.01 ~ 2022.07.28</t>
  </si>
  <si>
    <t>4100064685-001</t>
  </si>
  <si>
    <t>2022년도 지진가속도계측기 유지보수 용역</t>
  </si>
  <si>
    <t>주식회사 그레이스컴퍼니</t>
  </si>
  <si>
    <t>4100064693-001</t>
  </si>
  <si>
    <t>2022년 울산지사 주중 통근버스 임차용역</t>
  </si>
  <si>
    <t>백마관광협동조합</t>
  </si>
  <si>
    <t>4100064699-001</t>
  </si>
  <si>
    <t>2022년 여수지사 입출하부두 시설관리용역</t>
  </si>
  <si>
    <t>(주)한국해운</t>
  </si>
  <si>
    <t>4100064843-001</t>
  </si>
  <si>
    <t>2022년도 KOTIS 시스템 유지관리 용역</t>
  </si>
  <si>
    <t>주식회사 넥스지오</t>
  </si>
  <si>
    <t>4100064844-001</t>
  </si>
  <si>
    <t>2022년도 사옥 출입통제설비 유지보수 용역</t>
  </si>
  <si>
    <t>주식회사 에스원</t>
  </si>
  <si>
    <t>4100064670-001</t>
  </si>
  <si>
    <t>2022년 도서정보시스템 홈페이지 유지관리</t>
  </si>
  <si>
    <t>내풀로스 주식회사</t>
  </si>
  <si>
    <t>2021.12.30</t>
  </si>
  <si>
    <t>스마트데이터센터</t>
  </si>
  <si>
    <t>4100064671-001</t>
  </si>
  <si>
    <t>2022년 도서정보시스템 하드웨어 유지관리</t>
  </si>
  <si>
    <t>주식회사 나이콤</t>
  </si>
  <si>
    <t>4100064676-001</t>
  </si>
  <si>
    <t>2022년도 주중 통근버스 임차용역</t>
  </si>
  <si>
    <t>주식회사동진관광</t>
  </si>
  <si>
    <t>4100064677-001</t>
  </si>
  <si>
    <t>2022년도 거제지사 입출하부두 시설관리용역</t>
  </si>
  <si>
    <t>(주)안전수중개발</t>
  </si>
  <si>
    <t>4100064653-001</t>
  </si>
  <si>
    <t>2022년 도서정보시스템 소프트웨어 유지관리</t>
  </si>
  <si>
    <t>주식회사 퓨쳐누리</t>
  </si>
  <si>
    <t>4100064545-001</t>
  </si>
  <si>
    <t>2022년 동해 가스전 보급선 운영 용역</t>
  </si>
  <si>
    <t>2022.01.01 ~ 2022.10.31</t>
  </si>
  <si>
    <t>4100064579-001</t>
  </si>
  <si>
    <t>2022년도 동해 가스전 시설관리점검용역</t>
  </si>
  <si>
    <t>4100064622-001</t>
  </si>
  <si>
    <t>2022년도 곡성지사 통근버스 임차 용역</t>
  </si>
  <si>
    <t>유한회사 로얄전세버스</t>
  </si>
  <si>
    <t>2021년도 서산지사 제품탱크 도장공사</t>
  </si>
  <si>
    <t>소명건설</t>
  </si>
  <si>
    <t>2021.09.24 ~ 2022.01.21</t>
  </si>
  <si>
    <t>4100064626-001</t>
  </si>
  <si>
    <t>평택지사 노후 안전보건표지판 제작 및 교체 작업</t>
  </si>
  <si>
    <t>간판광고ZIP</t>
  </si>
  <si>
    <t>2021.12.28</t>
  </si>
  <si>
    <t>2021.12.28 ~ 2021.12.31</t>
  </si>
  <si>
    <t>평택지사</t>
  </si>
  <si>
    <t>4100064510-001</t>
  </si>
  <si>
    <t>2022년도 서산지사 입출하부두 시설관리용역</t>
  </si>
  <si>
    <t>4100064494-001</t>
  </si>
  <si>
    <t>2022년 가스전사무소 통근버스 용역</t>
  </si>
  <si>
    <t>곡성지사 공정용 CCTV 보완공사</t>
  </si>
  <si>
    <t>가가이지텍주식회사</t>
  </si>
  <si>
    <t>2021.11.19 ~ 2022.01.08</t>
  </si>
  <si>
    <t>곡성지사</t>
  </si>
  <si>
    <t>4100064537-001</t>
  </si>
  <si>
    <t>2022년도 주말 통근버스 임차 용역</t>
  </si>
  <si>
    <t>(유)나라고속</t>
  </si>
  <si>
    <t>품질관리실 GC장비용 캐리어 가스 구매</t>
  </si>
  <si>
    <t>주식회사 모던</t>
  </si>
  <si>
    <t>2021.01.27 ~ 2021.12.31</t>
  </si>
  <si>
    <t>소액수의(견적입찰)</t>
  </si>
  <si>
    <t>최저가(낙찰하한율)</t>
  </si>
  <si>
    <t>우리에너지 주식회사</t>
  </si>
  <si>
    <t>2021.12.22 ~ 2021.12.31</t>
  </si>
  <si>
    <t>4100064500-001</t>
  </si>
  <si>
    <t>2022년 무정전전원공급장치 유지관리 용역(본사)</t>
  </si>
  <si>
    <t>주식회사 아세아이엔티</t>
  </si>
  <si>
    <t>2021.12.23</t>
  </si>
  <si>
    <t>4100064502-001</t>
  </si>
  <si>
    <t>2022년 무정전전원공급장치 유지관리 용역(용인DR센터)</t>
  </si>
  <si>
    <t>(주)서우시스템즈</t>
  </si>
  <si>
    <t>4100064525-001</t>
  </si>
  <si>
    <t>2021년 근로자의 날 기념품 등 구매 대행 용역</t>
  </si>
  <si>
    <t>삼성카드(주)</t>
  </si>
  <si>
    <t>2021.12.23 ~ 2022.01.21</t>
  </si>
  <si>
    <t>협상(종합평가)</t>
  </si>
  <si>
    <t>4100064551-001</t>
  </si>
  <si>
    <t>외곽펜스 자재 구매설치</t>
  </si>
  <si>
    <t>울산솔루션협동조합</t>
  </si>
  <si>
    <t>2021.12.24 ~ 2022.01.02</t>
  </si>
  <si>
    <t>울산지사</t>
  </si>
  <si>
    <t>동해지사 가스감지기 설치공사</t>
  </si>
  <si>
    <t>주식회사 다온전력</t>
  </si>
  <si>
    <t>2021.11.11 ~ 2021.12.30</t>
  </si>
  <si>
    <t>동해지사</t>
  </si>
  <si>
    <t>신성아이시티 주식회사</t>
  </si>
  <si>
    <t>2021년도 석유정보시스템 유지관리 용역</t>
  </si>
  <si>
    <t>(주)비에이치컨설팅</t>
  </si>
  <si>
    <t>2021.04.08 ~ 2022.04.07</t>
  </si>
  <si>
    <t>4100064465-001</t>
  </si>
  <si>
    <t>2022년 여수지사 통근버스 임차용역</t>
  </si>
  <si>
    <t>(유)황태자관광</t>
  </si>
  <si>
    <t>2021.12.22</t>
  </si>
  <si>
    <t>4100064503-001</t>
  </si>
  <si>
    <t>해상플랫폼 운영용 경유 구매</t>
  </si>
  <si>
    <t>4100064519-001</t>
  </si>
  <si>
    <t>오피넷 데이터 분석용 모니터 구매</t>
  </si>
  <si>
    <t>2021.12.21</t>
  </si>
  <si>
    <t>2021.12.21 ~ 2021.12.27</t>
  </si>
  <si>
    <t>(주)한국종합공해시험연구소</t>
  </si>
  <si>
    <t>2021.02.01 ~ 2021.12.31</t>
  </si>
  <si>
    <t>거제비축기지 원유배관 교체공사</t>
  </si>
  <si>
    <t>분담이행</t>
  </si>
  <si>
    <t>벽산엔지니어링 주식회사</t>
  </si>
  <si>
    <t>2021.02.23 ~ 2021.12.22</t>
  </si>
  <si>
    <t>2021.12.20</t>
  </si>
  <si>
    <t>4100064506-001</t>
  </si>
  <si>
    <t>주식회사 에이쓰리경영연구원</t>
  </si>
  <si>
    <t>2021.03.17 ~ 2021.12.31</t>
  </si>
  <si>
    <t>여수지사 T-101공동 삼출수 수직배관 교체공사</t>
  </si>
  <si>
    <t>제일기술산업주식회사</t>
  </si>
  <si>
    <t>2021.12.15</t>
  </si>
  <si>
    <t>2021.11.01 ~ 2021.12.20</t>
  </si>
  <si>
    <t>여수지사</t>
  </si>
  <si>
    <t>4100064409-001</t>
  </si>
  <si>
    <t>2021년 하반기 MTN프로그램 업데이트 관련 회계용역</t>
  </si>
  <si>
    <t>한영회계법인</t>
  </si>
  <si>
    <t>2021.12.15 ~ 2022.02.12</t>
  </si>
  <si>
    <t>4100064412-001</t>
  </si>
  <si>
    <t>노트북 컴퓨터 구매</t>
  </si>
  <si>
    <t>태영이엔지 주식회사</t>
  </si>
  <si>
    <t>2021.12.14</t>
  </si>
  <si>
    <t>2021.12.14 ~ 2021.12.31</t>
  </si>
  <si>
    <t>4100064392-001</t>
  </si>
  <si>
    <t>2022년 승강기 유지보수 용역</t>
  </si>
  <si>
    <t>오티스엘리베이터(유)</t>
  </si>
  <si>
    <t>총무처</t>
  </si>
  <si>
    <t>2022년 한국석유공사 달력 및 업무수첩 제작구매</t>
  </si>
  <si>
    <t>새운광고디자인</t>
  </si>
  <si>
    <t>알뜰주유소사업 10년 평가와 과제 용역</t>
  </si>
  <si>
    <t>재단법인 에너지경제연구원</t>
  </si>
  <si>
    <t>휘발유 탱크지역 사면 숏크리트 타설공사</t>
  </si>
  <si>
    <t>(주)경원개발</t>
  </si>
  <si>
    <t>2021.12.10</t>
  </si>
  <si>
    <t>2021.11.10 ~ 2021.12.07</t>
  </si>
  <si>
    <t>용인지사</t>
  </si>
  <si>
    <t>4100064377-001</t>
  </si>
  <si>
    <t>순찰로 난간대 계단 보수 및 야자매트 구매설치</t>
  </si>
  <si>
    <t>2021.12.10 ~ 2021.12.29</t>
  </si>
  <si>
    <t>4100064384-001</t>
  </si>
  <si>
    <t>기지 펜스 외부 사면 잡목제거 작업</t>
  </si>
  <si>
    <t>대산중기</t>
  </si>
  <si>
    <t>2021.12.09</t>
  </si>
  <si>
    <t>2021.12.09 ~ 2022.01.17</t>
  </si>
  <si>
    <t>4100064387-001</t>
  </si>
  <si>
    <t>방호보안용 CCTV 개선공사</t>
  </si>
  <si>
    <t>주식회사 중부보안</t>
  </si>
  <si>
    <t>2021.12.09 ~ 2021.12.28</t>
  </si>
  <si>
    <t>4100064366-001</t>
  </si>
  <si>
    <t>외부 작업자 대기실 설치공사</t>
  </si>
  <si>
    <t>세정주식회사</t>
  </si>
  <si>
    <t>2021.12.09 ~ 2021.12.23</t>
  </si>
  <si>
    <t>4100064272-001</t>
  </si>
  <si>
    <t>2022년 용인지사 통근버스 임차 용역</t>
  </si>
  <si>
    <t>(주)스마트항공여행사</t>
  </si>
  <si>
    <t>여수지사 기존공동 원유출하펌프 고압케이블 교체공사</t>
  </si>
  <si>
    <t>주식회사 미래전기</t>
  </si>
  <si>
    <t>2021.11.18 ~ 2022.01.16</t>
  </si>
  <si>
    <t>4100064351-001</t>
  </si>
  <si>
    <t>오피넷 가격조사 ARS 서비스 개선</t>
  </si>
  <si>
    <t>주식회사 피플네트웍스</t>
  </si>
  <si>
    <t>2021.12.08</t>
  </si>
  <si>
    <t>2021.12.08 ~ 2021.12.21</t>
  </si>
  <si>
    <t>용인지사 탱크지역 옹벽 보수공사</t>
  </si>
  <si>
    <t>주식회사 초아이엔씨</t>
  </si>
  <si>
    <t>4100064276-001</t>
  </si>
  <si>
    <t>한국석유공사 본사 먹는샘물 관리 용역</t>
  </si>
  <si>
    <t>울산생수총판</t>
  </si>
  <si>
    <t>2021.12.07</t>
  </si>
  <si>
    <t>2022.01.01 ~ 2024.12.31</t>
  </si>
  <si>
    <t>4100064306-001</t>
  </si>
  <si>
    <t>출입자관리시스템 유지관리 용역(2022년)</t>
  </si>
  <si>
    <t>(주)유엔시스</t>
  </si>
  <si>
    <t>안전환경보안처</t>
  </si>
  <si>
    <t>4100064307-001</t>
  </si>
  <si>
    <t>LPG 매설배관 전기방식 보완공사 실시설계용역</t>
  </si>
  <si>
    <t>동양방식(주)</t>
  </si>
  <si>
    <t>2021.12.07 ~ 2021.12.31</t>
  </si>
  <si>
    <t>4100064328-001</t>
  </si>
  <si>
    <t>방호상황실 화면 분할표시기(NDS) 구매 설치</t>
  </si>
  <si>
    <t>제이엔미디어</t>
  </si>
  <si>
    <t>2021.12.07 ~ 2021.12.28</t>
  </si>
  <si>
    <t>4100064333-001</t>
  </si>
  <si>
    <t>여수지사 소방자재창고 업무환경개선(리모델링) 공사</t>
  </si>
  <si>
    <t>현대데코빌주식회사</t>
  </si>
  <si>
    <t>2021.12.07 ~ 2022.01.04</t>
  </si>
  <si>
    <t>4100064335-001</t>
  </si>
  <si>
    <t>정문 경비동 사무실 내부개선공사</t>
  </si>
  <si>
    <t>평강건설 주식회사</t>
  </si>
  <si>
    <t>4100064336-001</t>
  </si>
  <si>
    <t>여수지사 소방자재창고 전기설비 공사</t>
  </si>
  <si>
    <t>세종엔지니어링</t>
  </si>
  <si>
    <t>2021.12.07 ~ 2022.01.05</t>
  </si>
  <si>
    <t>4100064309-001</t>
  </si>
  <si>
    <t>여수지사 소방자재창고 화재감시 및 CCTV 모니터링 공사</t>
  </si>
  <si>
    <t>(주)한신테크</t>
  </si>
  <si>
    <t>2021.12.06</t>
  </si>
  <si>
    <t>2021.12.06 ~ 2022.01.04</t>
  </si>
  <si>
    <t>4100064311-001</t>
  </si>
  <si>
    <t>42인치 GATE V/V(MOV-J006) 보수공사</t>
  </si>
  <si>
    <t>(주)유성</t>
  </si>
  <si>
    <t>2021.12.03</t>
  </si>
  <si>
    <t>2021.12.03 ~ 2022.01.11</t>
  </si>
  <si>
    <t>4100064314-001</t>
  </si>
  <si>
    <t>20인치 BALL V/V(MOV-P132) 보수공사</t>
  </si>
  <si>
    <t>2021.12.03 ~ 2021.12.27</t>
  </si>
  <si>
    <t>4100064267-001</t>
  </si>
  <si>
    <t>여수지사 자가처리 및 수처리시설 여재 구매(교체포함)</t>
  </si>
  <si>
    <t>신기화학공업(주)</t>
  </si>
  <si>
    <t>2021.12.02</t>
  </si>
  <si>
    <t>2021.12.02 ~ 2022.01.10</t>
  </si>
  <si>
    <t>4100064222-001</t>
  </si>
  <si>
    <t>거제지사 2차기지 내곽 가로등기구 교체공사</t>
  </si>
  <si>
    <t>삼성전력</t>
  </si>
  <si>
    <t>2021.11.30</t>
  </si>
  <si>
    <t>2021.11.30 ~ 2021.12.24</t>
  </si>
  <si>
    <t>거제지사</t>
  </si>
  <si>
    <t>4100064238-001</t>
  </si>
  <si>
    <t>제1부두 DAS용 LARGE DISPLAY BOARD 구매설치</t>
  </si>
  <si>
    <t>주식회사 지텍</t>
  </si>
  <si>
    <t>2021.11.30 ~ 2021.12.21</t>
  </si>
  <si>
    <t>4100064239-001</t>
  </si>
  <si>
    <t>2부두 선박계류설비 개선공사</t>
  </si>
  <si>
    <t>주식회사두현</t>
  </si>
  <si>
    <t>2021.11.30 ~ 2021.12.31</t>
  </si>
  <si>
    <t>4100064240-001</t>
  </si>
  <si>
    <t>12인치 BALL V/V(MOV-S102E) 보수공사</t>
  </si>
  <si>
    <t>4100064153-001</t>
  </si>
  <si>
    <t>정문 방호상황실 확장 이전공사</t>
  </si>
  <si>
    <t>천지건축인테리어</t>
  </si>
  <si>
    <t>2021.11.29</t>
  </si>
  <si>
    <t>2021.11.29 ~ 2021.12.29</t>
  </si>
  <si>
    <t>4100064165-001</t>
  </si>
  <si>
    <t>공기압축기 냉각수펌프(G-702A/B) 교체 공사</t>
  </si>
  <si>
    <t>효성펌프판매(주)</t>
  </si>
  <si>
    <t>2021.11.29 ~ 2021.12.24</t>
  </si>
  <si>
    <t>4100064166-001</t>
  </si>
  <si>
    <t>제품탱크 레벨게이지 구매 및 설치</t>
  </si>
  <si>
    <t>월드 트래이딩</t>
  </si>
  <si>
    <t>2021.11.29 ~ 2022.03.29</t>
  </si>
  <si>
    <t>4100064199-001</t>
  </si>
  <si>
    <t>거제 2차기지 외곽휀스 윤형철조망 교체공사</t>
  </si>
  <si>
    <t>중앙휀스철망산업</t>
  </si>
  <si>
    <t>2021.11.29 ~ 2021.12.18</t>
  </si>
  <si>
    <t>4100064194-001</t>
  </si>
  <si>
    <t>소방차고 업무공간 냉난방기 구매(설치포함)</t>
  </si>
  <si>
    <t>삼성에어컨</t>
  </si>
  <si>
    <t>2021.11.24</t>
  </si>
  <si>
    <t>2021.11.24 ~ 2021.12.23</t>
  </si>
  <si>
    <t>4100064157-001</t>
  </si>
  <si>
    <t>식당용수 공급계통 개선공사</t>
  </si>
  <si>
    <t>서원E.N.G</t>
  </si>
  <si>
    <t>2021.11.23</t>
  </si>
  <si>
    <t>2021.11.23 ~ 2021.12.13</t>
  </si>
  <si>
    <t>4100064101-001</t>
  </si>
  <si>
    <t>유량계지역 BLOWER 인입밸브 구매</t>
  </si>
  <si>
    <t>한양밸브공업(주)</t>
  </si>
  <si>
    <t>2021.11.22</t>
  </si>
  <si>
    <t>2021.11.22 ~ 2021.12.31</t>
  </si>
  <si>
    <t>4100064115-001</t>
  </si>
  <si>
    <t>평택지사 육상입하설비 구축 계장공사 실시설계용역</t>
  </si>
  <si>
    <t>에바다이엔지주식회사</t>
  </si>
  <si>
    <t>2021.11.19</t>
  </si>
  <si>
    <t>2021.11.19 ~ 2021.12.31</t>
  </si>
  <si>
    <t>4100064082-001</t>
  </si>
  <si>
    <t>화재 취약지역 감시용 열화상카메라 저장품 구매</t>
  </si>
  <si>
    <t>티비티코리아 주식회사</t>
  </si>
  <si>
    <t>2021.11.19 ~ 2021.12.20</t>
  </si>
  <si>
    <t>4100064137-001</t>
  </si>
  <si>
    <t>4100064100-001</t>
  </si>
  <si>
    <t>2021.11.18</t>
  </si>
  <si>
    <t>4100064130-001</t>
  </si>
  <si>
    <t>알뜰주유소 2부 위탁수송용역</t>
  </si>
  <si>
    <t>(주)현일물류</t>
  </si>
  <si>
    <t>2021.11.18 ~ 2023.11.17</t>
  </si>
  <si>
    <t>주식회사 경일감정평가법인</t>
  </si>
  <si>
    <t>한국석유공사 리스크 프로파일 개선 용역</t>
  </si>
  <si>
    <t>2021.11.17</t>
  </si>
  <si>
    <t>2021년 서산지사 안전밸브 검사용역</t>
  </si>
  <si>
    <t>주식회사키온테크</t>
  </si>
  <si>
    <t>2021.09.16 ~ 2021.11.15</t>
  </si>
  <si>
    <t>4100064116-001</t>
  </si>
  <si>
    <t>동해지사 인터페이스 및 공정 DCS 개량작업</t>
  </si>
  <si>
    <t>한국하니웰 주식회사</t>
  </si>
  <si>
    <t>2021.12.01 ~ 2021.12.31</t>
  </si>
  <si>
    <t>4100064128-001</t>
  </si>
  <si>
    <t>지사 내 전력계통감시설비 개선공사</t>
  </si>
  <si>
    <t>주식회사 유로콘트롤</t>
  </si>
  <si>
    <t>2021.11.17 ~ 2021.12.30</t>
  </si>
  <si>
    <t>4100064070-001</t>
  </si>
  <si>
    <t>모바일 업무전화 라이센스 추가구매</t>
  </si>
  <si>
    <t>에스정보통신 주식회사</t>
  </si>
  <si>
    <t>2021.11.16</t>
  </si>
  <si>
    <t>2021.11.16 ~ 2021.12.15</t>
  </si>
  <si>
    <t>스마트워크추진단</t>
  </si>
  <si>
    <t>수의계약</t>
  </si>
  <si>
    <t>4100064097-001</t>
  </si>
  <si>
    <t>주변전실 냉방기 구매</t>
  </si>
  <si>
    <t>범양한국냉동공조</t>
  </si>
  <si>
    <t>2021.11.16 ~ 2022.01.04</t>
  </si>
  <si>
    <t>4100064087-001</t>
  </si>
  <si>
    <t>제1종시설물(입출하부두) 균열 및 단면보수작업</t>
  </si>
  <si>
    <t>2021.11.15</t>
  </si>
  <si>
    <t>2021.11.15 ~ 2021.12.10</t>
  </si>
  <si>
    <t>4100064089-001</t>
  </si>
  <si>
    <t>업무용 가상화PC 전용단말기 구매</t>
  </si>
  <si>
    <t>(주)굿센</t>
  </si>
  <si>
    <t>2021.11.15 ~ 2021.12.30</t>
  </si>
  <si>
    <t>2단계(동시)</t>
  </si>
  <si>
    <t>4100064091-001</t>
  </si>
  <si>
    <t>기지 내 도로 옆 펜스 하단 및 잡목구역 제초작업</t>
  </si>
  <si>
    <t>2021.11.15 ~ 2021.12.24</t>
  </si>
  <si>
    <t>4100064039-001</t>
  </si>
  <si>
    <t>1부두(냉동선) 방호용 CCTV 구매 설치</t>
  </si>
  <si>
    <t>두영정보통신</t>
  </si>
  <si>
    <t>2021.11.15 ~ 2021.12.06</t>
  </si>
  <si>
    <t>4100064004-001</t>
  </si>
  <si>
    <t>행정동 오수처리시설 분리막 교체 공사</t>
  </si>
  <si>
    <t>주식회사 엠비티</t>
  </si>
  <si>
    <t>2021.11.15 ~ 2021.12.15</t>
  </si>
  <si>
    <t>4100063997-001</t>
  </si>
  <si>
    <t>소방차고 업무공간 인테리어 공사</t>
  </si>
  <si>
    <t>2021.11.11</t>
  </si>
  <si>
    <t>2021.11.11 ~ 2021.12.10</t>
  </si>
  <si>
    <t>한국석유공사 보유 토지 감정평가 용역(2021년)</t>
  </si>
  <si>
    <t>4100064051-001</t>
  </si>
  <si>
    <t>2021년도 거제지사 안전밸브 정기점검 및 보수공사</t>
  </si>
  <si>
    <t>4100064054-001</t>
  </si>
  <si>
    <t>4100064058-001</t>
  </si>
  <si>
    <t>경비순찰로 야자매트 구매설치</t>
  </si>
  <si>
    <t>2021.11.11 ~ 2021.11.25</t>
  </si>
  <si>
    <t>4100064044-001</t>
  </si>
  <si>
    <t>SLOP OIL TANK 전기방식 보수공사</t>
  </si>
  <si>
    <t>(주)하나전기방식</t>
  </si>
  <si>
    <t>2021.11.11 ~ 2021.12.05</t>
  </si>
  <si>
    <t>4100064050-001</t>
  </si>
  <si>
    <t>소방차고 업무공간 전기 공사</t>
  </si>
  <si>
    <t>주식회사 동이전력</t>
  </si>
  <si>
    <t>2021.11.10</t>
  </si>
  <si>
    <t>2021.11.10 ~ 2021.12.09</t>
  </si>
  <si>
    <t>4100064040-001</t>
  </si>
  <si>
    <t>오피넷 데이터관리 소프트웨어 라이센스 구매</t>
  </si>
  <si>
    <t>주식회사 오렌지테크</t>
  </si>
  <si>
    <t>2021.11.10 ~ 2021.11.23</t>
  </si>
  <si>
    <t>4100063993-001</t>
  </si>
  <si>
    <t>4100064021-001</t>
  </si>
  <si>
    <t>여수지사 해상 로딩암 PMI(예방정비점검) 용역</t>
  </si>
  <si>
    <t>주식회사 씨테크코퍼레이션</t>
  </si>
  <si>
    <t>2021.11.10 ~ 2021.12.04</t>
  </si>
  <si>
    <t>4100063946-001</t>
  </si>
  <si>
    <t>4100064009-001</t>
  </si>
  <si>
    <t>2021년 용인지사 외곽휀스 예초작업</t>
  </si>
  <si>
    <t>용인시산림조합</t>
  </si>
  <si>
    <t>4100064020-001</t>
  </si>
  <si>
    <t>기록물 전수조사 및 정리 용역</t>
  </si>
  <si>
    <t>주식회사 리하이브</t>
  </si>
  <si>
    <t>2021.11.09</t>
  </si>
  <si>
    <t>2021.11.09 ~ 2021.12.23</t>
  </si>
  <si>
    <t>상시 회계자문 용역</t>
  </si>
  <si>
    <t>삼일회계법인</t>
  </si>
  <si>
    <t>2021.06.09 ~ 2022.04.30</t>
  </si>
  <si>
    <t>4100063985-001</t>
  </si>
  <si>
    <t>E-CENTER 웹폴더 다운로드 호환성 개선</t>
  </si>
  <si>
    <t>(주)클루닉스</t>
  </si>
  <si>
    <t>2021.11.04</t>
  </si>
  <si>
    <t>2021.11.22 ~ 2021.12.10</t>
  </si>
  <si>
    <t>4100063943-001</t>
  </si>
  <si>
    <t>NC3지역 매설배관 절연플랜지용 직류전류 차단장치 구매 설치</t>
  </si>
  <si>
    <t>삼성파워텍</t>
  </si>
  <si>
    <t>2021.11.04 ~ 2021.12.20</t>
  </si>
  <si>
    <t>4100063909-001</t>
  </si>
  <si>
    <t>회의실 영상방송설비 구매(설치포함)</t>
  </si>
  <si>
    <t>광주경보시스템</t>
  </si>
  <si>
    <t>2021.11.04 ~ 2021.12.03</t>
  </si>
  <si>
    <t>4100063917-001</t>
  </si>
  <si>
    <t>안전밸브 정기검사 및 보수</t>
  </si>
  <si>
    <t>주식회사 미림산업</t>
  </si>
  <si>
    <t>2021.11.05 ~ 2021.11.29</t>
  </si>
  <si>
    <t>4100063938-001</t>
  </si>
  <si>
    <t>여수지사 포소화약제 구매</t>
  </si>
  <si>
    <t>혜정산업(주)</t>
  </si>
  <si>
    <t>2021.11.03</t>
  </si>
  <si>
    <t>2021.11.03 ~ 2021.12.02</t>
  </si>
  <si>
    <t>4100063965-001</t>
  </si>
  <si>
    <t>폼 저장탱크 기초 콘크리트 설치공사</t>
  </si>
  <si>
    <t>(주)시티건설</t>
  </si>
  <si>
    <t>2021.11.03 ~ 2021.11.27</t>
  </si>
  <si>
    <t>4100063871-001</t>
  </si>
  <si>
    <t>곡성지사 안전밸브 정기검사 및 보수 공사</t>
  </si>
  <si>
    <t>2021.11.03 ~ 2021.11.30</t>
  </si>
  <si>
    <t>서산지사 스프링클러 설비 설치공사(원유탱크 3기)</t>
  </si>
  <si>
    <t>동신이엔지(주)</t>
  </si>
  <si>
    <t>2021.08.04 ~ 2021.11.03</t>
  </si>
  <si>
    <t>2019~2021 회계연도 외부회계감사용역(2021년)</t>
  </si>
  <si>
    <t>2021.05.01 ~ 2022.04.30</t>
  </si>
  <si>
    <t>2019.06.14 ~ 2022.04.30</t>
  </si>
  <si>
    <t>백산이엔씨 주식회사</t>
  </si>
  <si>
    <t>2021.04.19 ~ 2022.01.14</t>
  </si>
  <si>
    <t>대한수중공사</t>
  </si>
  <si>
    <t>2021.11.01</t>
  </si>
  <si>
    <t>2021.04.21 ~ 2021.10.18</t>
  </si>
  <si>
    <t>4100063898-001</t>
  </si>
  <si>
    <t>국내6-1광구 중부 및 동부지역 방어-1 탐사시추를 위한 선박대리점 용역</t>
  </si>
  <si>
    <t>(주)스카이오프쇼어</t>
  </si>
  <si>
    <t>주식회사 지오그린21</t>
  </si>
  <si>
    <t>4100063881-001</t>
  </si>
  <si>
    <t>여수지사 원유탱크 ROOF 살수설비 설치공사</t>
  </si>
  <si>
    <t>주식회사 덕양</t>
  </si>
  <si>
    <t>2021.10.28</t>
  </si>
  <si>
    <t>2021.10.28 ~ 2022.01.25</t>
  </si>
  <si>
    <t>4100063902-001</t>
  </si>
  <si>
    <t>가상화 서버 솔루션 구매</t>
  </si>
  <si>
    <t>굿모닝아이텍 주식회사</t>
  </si>
  <si>
    <t>2021.10.28 ~ 2021.11.28</t>
  </si>
  <si>
    <t>4100063903-001</t>
  </si>
  <si>
    <t>산지순찰로 안전계단 설치공사</t>
  </si>
  <si>
    <t>옥성건영(주)</t>
  </si>
  <si>
    <t>2021.10.28 ~ 2021.11.24</t>
  </si>
  <si>
    <t>구리지사</t>
  </si>
  <si>
    <t>2021년도 여수지사 제2종시설물(옹벽) 정밀안전점검 용역</t>
  </si>
  <si>
    <t>일영엔지니어링주식회사</t>
  </si>
  <si>
    <t>2021.08.17 ~ 2021.10.15</t>
  </si>
  <si>
    <t>4100063855-001</t>
  </si>
  <si>
    <t>전기동 CO2 감지기 구매(설치포함)</t>
  </si>
  <si>
    <t>파워컨트롤주식회사</t>
  </si>
  <si>
    <t>2021.10.26</t>
  </si>
  <si>
    <t>2021.10.26 ~ 2021.12.06</t>
  </si>
  <si>
    <t>4100063866-001</t>
  </si>
  <si>
    <t>2021년 직원 공개채용 대행용역</t>
  </si>
  <si>
    <t>주식회사 휴스테이션</t>
  </si>
  <si>
    <t>2021.10.25</t>
  </si>
  <si>
    <t>2021.10.25 ~ 2022.02.24</t>
  </si>
  <si>
    <t>4100063816-001</t>
  </si>
  <si>
    <t>1부두 박지 수심측량 용역</t>
  </si>
  <si>
    <t>주식회사 오션그래픽</t>
  </si>
  <si>
    <t>2021.10.25 ~ 2021.11.24</t>
  </si>
  <si>
    <t>4100063820-001</t>
  </si>
  <si>
    <t>1부두 박지 유지준설공사 설계용역</t>
  </si>
  <si>
    <t>주식회사 티엔씨엔지니어링</t>
  </si>
  <si>
    <t>2021.10.25 ~ 2021.12.24</t>
  </si>
  <si>
    <t>4100063851-001</t>
  </si>
  <si>
    <t>지사 소방차고 정화조설치 공사</t>
  </si>
  <si>
    <t>무지개환경건설(주)</t>
  </si>
  <si>
    <t>2021.10.22</t>
  </si>
  <si>
    <t>2021.10.22 ~ 2021.11.20</t>
  </si>
  <si>
    <t>4100063826-001</t>
  </si>
  <si>
    <t>폐기물 보관장 바닥포장 환경개선 공사</t>
  </si>
  <si>
    <t>주식회사 기탄건설</t>
  </si>
  <si>
    <t>2021.10.21</t>
  </si>
  <si>
    <t>2021.10.21 ~ 2021.11.01</t>
  </si>
  <si>
    <t>4100063795-001</t>
  </si>
  <si>
    <t>용인지사 CCTV 모니터링용 PC 구매(설치포함)</t>
  </si>
  <si>
    <t>주식회사 아이디</t>
  </si>
  <si>
    <t>2021.10.21 ~ 2021.12.30</t>
  </si>
  <si>
    <t>4100063828-001</t>
  </si>
  <si>
    <t>부두 사무실 상수도공급 배관공사</t>
  </si>
  <si>
    <t>우진산업건설(주)</t>
  </si>
  <si>
    <t>2021.10.20</t>
  </si>
  <si>
    <t>2021.10.20 ~ 2021.11.18</t>
  </si>
  <si>
    <t>4100063824-001</t>
  </si>
  <si>
    <t>고정식 가스감지기(112EA) 사외 검교정</t>
  </si>
  <si>
    <t>(주)가야엔지니어링</t>
  </si>
  <si>
    <t>2021.10.20 ~ 2021.12.08</t>
  </si>
  <si>
    <t>4100063805-001</t>
  </si>
  <si>
    <t>SLOP OIL TANK 내부세척 및 도장작업</t>
  </si>
  <si>
    <t>주식회사 대진도장</t>
  </si>
  <si>
    <t>2021.10.20 ~ 2021.11.08</t>
  </si>
  <si>
    <t>4100063757-001</t>
  </si>
  <si>
    <t>서산지사 LED 전광판 제작 및 설치</t>
  </si>
  <si>
    <t>사단법인 해오름장애인협회 이든사업단</t>
  </si>
  <si>
    <t>2021.10.19</t>
  </si>
  <si>
    <t>2021.10.19 ~ 2021.11.17</t>
  </si>
  <si>
    <t>4100063799-001</t>
  </si>
  <si>
    <t>소방차고 천장텍스 석면해체 및 제거작업</t>
  </si>
  <si>
    <t>남일산업개발(주)</t>
  </si>
  <si>
    <t>2021.10.18</t>
  </si>
  <si>
    <t>2021.10.18 ~ 2021.11.11</t>
  </si>
  <si>
    <t>4100063800-001</t>
  </si>
  <si>
    <t>6개 방유제, 공정지역 및 폐수처리장 주변 제초작업</t>
  </si>
  <si>
    <t>시민종합조경 주식회사</t>
  </si>
  <si>
    <t>2021.10.18 ~ 2021.11.05</t>
  </si>
  <si>
    <t>4100063779-001</t>
  </si>
  <si>
    <t>여수지사 원유탱크 GAUGING POLE COVER 구매(설치포함)</t>
  </si>
  <si>
    <t>주식회사 티티에스</t>
  </si>
  <si>
    <t>2021.10.18 ~ 2021.12.16</t>
  </si>
  <si>
    <t>4100063786-001</t>
  </si>
  <si>
    <t>서산지사 PROCESS 지역 및 트럭출하대 도장공사</t>
  </si>
  <si>
    <t>주식회사 태건이엔씨</t>
  </si>
  <si>
    <t>2021.10.18 ~ 2021.11.16</t>
  </si>
  <si>
    <t>4100063791-001</t>
  </si>
  <si>
    <t>거제지사 원유탱크 GAUGING POLE COVER 구매(설치포함)</t>
  </si>
  <si>
    <t>4100063770-001</t>
  </si>
  <si>
    <t>ERP 웹 시스템 표준화 및 업그레이드 용역</t>
  </si>
  <si>
    <t>주식회사투비소프트</t>
  </si>
  <si>
    <t>2021.10.15</t>
  </si>
  <si>
    <t>2021.10.15 ~ 2022.03.31</t>
  </si>
  <si>
    <t>4100063772-001</t>
  </si>
  <si>
    <t>노후화 전산자원 교체를 위한 물품구매</t>
  </si>
  <si>
    <t>주식회사 한국정보시스템</t>
  </si>
  <si>
    <t>2021.10.15 ~ 2021.11.28</t>
  </si>
  <si>
    <t>4100063760-001</t>
  </si>
  <si>
    <t>여수지사 부스팅펌프실 PLC교체공사</t>
  </si>
  <si>
    <t>주식회사 에스엠테크</t>
  </si>
  <si>
    <t>2021.10.14</t>
  </si>
  <si>
    <t>2021.10.14 ~ 2021.11.12</t>
  </si>
  <si>
    <t>4100063744-001</t>
  </si>
  <si>
    <t>그룹웨어 플러그인 제거 및 웹 표준 적용 용역</t>
  </si>
  <si>
    <t>(주)나눔기술</t>
  </si>
  <si>
    <t>2021.10.14 ~ 2022.03.31</t>
  </si>
  <si>
    <t>4100063731-001</t>
  </si>
  <si>
    <t>평택지사 예초작업 용역</t>
  </si>
  <si>
    <t>2021.10.12</t>
  </si>
  <si>
    <t>2021.10.12 ~ 2021.11.11</t>
  </si>
  <si>
    <t>4100063732-001</t>
  </si>
  <si>
    <t>접견실 테이블세트(의자포함) 구매</t>
  </si>
  <si>
    <t>인퍼스(코아스웰서부전시장)</t>
  </si>
  <si>
    <t>2021.10.12 ~ 2021.11.30</t>
  </si>
  <si>
    <t>4100063690-001</t>
  </si>
  <si>
    <t>주식회사 알엠소프트</t>
  </si>
  <si>
    <t>2021.10.12 ~ 2021.11.26</t>
  </si>
  <si>
    <t>주식회사 태흥이앤씨</t>
  </si>
  <si>
    <t>2021.04.12 ~ 2021.10.11</t>
  </si>
  <si>
    <t>4100063728-001</t>
  </si>
  <si>
    <t>서산지사 VOCS 처리설비 설치부지 안정성 검토용역</t>
  </si>
  <si>
    <t>주식회사동진이엔시</t>
  </si>
  <si>
    <t>2021.10.08</t>
  </si>
  <si>
    <t>2021.10.11 ~ 2021.11.24</t>
  </si>
  <si>
    <t>4100063730-001</t>
  </si>
  <si>
    <t>JETTY LOADING ARM(B호기) CYLINDER SEAL 교체공사</t>
  </si>
  <si>
    <t>(유)한양이엔지</t>
  </si>
  <si>
    <t>2021.11.01 ~ 2021.11.30</t>
  </si>
  <si>
    <t>4100063676-001</t>
  </si>
  <si>
    <t>2021년도 서산지사 제품탱크 보수공사</t>
  </si>
  <si>
    <t>한길플랜트 주식회사</t>
  </si>
  <si>
    <t>2021.10.07</t>
  </si>
  <si>
    <t>2021.10.07 ~ 2022.02.03</t>
  </si>
  <si>
    <t>4100063689-001</t>
  </si>
  <si>
    <t>2021년 비축지사 방한용 작업복 구매</t>
  </si>
  <si>
    <t>주식회사 엘나인</t>
  </si>
  <si>
    <t>석유비축처</t>
  </si>
  <si>
    <t>4100063623-001</t>
  </si>
  <si>
    <t>알뜰유 트럭출하설비 저장품(현장계기류) 구매</t>
  </si>
  <si>
    <t>케이에프시스템주식회사</t>
  </si>
  <si>
    <t>2021.10.06</t>
  </si>
  <si>
    <t>2021.10.06 ~ 2021.12.06</t>
  </si>
  <si>
    <t>4100063673-001</t>
  </si>
  <si>
    <t>2021.10.05</t>
  </si>
  <si>
    <t>2021.10.05 ~ 2021.11.15</t>
  </si>
  <si>
    <t>4100063645-001</t>
  </si>
  <si>
    <t>알뜰탱크(TK-S102A) 입출하밸브 OVERHAUL 공사</t>
  </si>
  <si>
    <t>2021.10.01</t>
  </si>
  <si>
    <t>2021.10.01 ~ 2021.10.26</t>
  </si>
  <si>
    <t>4100063579-001</t>
  </si>
  <si>
    <t>거제 2차 SHAFT 및 지상탱크지역 배관지지대 내화피복공사</t>
  </si>
  <si>
    <t>주식회사 한성엔지니어링</t>
  </si>
  <si>
    <t>2021.10.01 ~ 2021.11.19</t>
  </si>
  <si>
    <t>국내 6-1광구 중부/동부지역 방어-1 탐사시추를 위한 폐기물 처리 용역</t>
  </si>
  <si>
    <t>센텀환경 주식회사</t>
  </si>
  <si>
    <t>2021.09.30</t>
  </si>
  <si>
    <t>4100063657-001</t>
  </si>
  <si>
    <t>계기용변성기(MOF) 교체공사</t>
  </si>
  <si>
    <t>(주)베스텍</t>
  </si>
  <si>
    <t>2021.09.30 ~ 2021.12.29</t>
  </si>
  <si>
    <t>대주회계법인</t>
  </si>
  <si>
    <t>4100063641-001</t>
  </si>
  <si>
    <t>식당 화장실 및 출입구 위생환경 개선 공사</t>
  </si>
  <si>
    <t>2021.09.29</t>
  </si>
  <si>
    <t>2021.09.29 ~ 2021.10.29</t>
  </si>
  <si>
    <t>4100063642-001</t>
  </si>
  <si>
    <t>TK-S401(IFR) ROOF 보수공사</t>
  </si>
  <si>
    <t>코리아프로트(주)</t>
  </si>
  <si>
    <t>2021.09.29 ~ 2021.10.25</t>
  </si>
  <si>
    <t>4100063611-001</t>
  </si>
  <si>
    <t>거제지사 입출하부두 Q.R.H LOADCELL 구매(설치포함)</t>
  </si>
  <si>
    <t>씨테크</t>
  </si>
  <si>
    <t>2021.09.29 ~ 2021.12.27</t>
  </si>
  <si>
    <t>4100063614-001</t>
  </si>
  <si>
    <t>인증보안SW 업그레이드 구매</t>
  </si>
  <si>
    <t>이니텍(주)</t>
  </si>
  <si>
    <t>2021.09.29 ~ 2021.12.28</t>
  </si>
  <si>
    <t>4100064005-001</t>
  </si>
  <si>
    <t>원유의 저장조건에 따른 품질특성 및 슬러지 발생 영향성 연구용역(2차년도)</t>
  </si>
  <si>
    <t>한국석유관리원석유기술연구소</t>
  </si>
  <si>
    <t>2021.09.29 ~ 2022.09.28</t>
  </si>
  <si>
    <t>2020.09.29 ~ 2023.09.28</t>
  </si>
  <si>
    <t>4100063549-001</t>
  </si>
  <si>
    <t>공정안전관리(PSM) 이행능력 향상 안전보건진단 용역</t>
  </si>
  <si>
    <t>에스이솔루션 주식회사</t>
  </si>
  <si>
    <t>2021.09.24</t>
  </si>
  <si>
    <t>2021.09.24 ~ 2021.10.25</t>
  </si>
  <si>
    <t>4100063592-001</t>
  </si>
  <si>
    <t>2021년도 서산지사 제품탱크 비파괴검사 용역</t>
  </si>
  <si>
    <t>코스텍기술(주)</t>
  </si>
  <si>
    <t>4100063597-001</t>
  </si>
  <si>
    <t>4100063580-001</t>
  </si>
  <si>
    <t>구리지사 1,2공동 포소화설비 설치공사 설계용역</t>
  </si>
  <si>
    <t>주식회사서정엔지니어링</t>
  </si>
  <si>
    <t>2021.09.24 ~ 2021.12.22</t>
  </si>
  <si>
    <t>4100063564-001</t>
  </si>
  <si>
    <t>알뜰 트럭출하대 유량계(휘발유,경유) 사외 검정 용역</t>
  </si>
  <si>
    <t>(주)우진</t>
  </si>
  <si>
    <t>4100063581-001</t>
  </si>
  <si>
    <t>서산지사 입출하부두 TRESTLE PIER 받침장치 도장공사</t>
  </si>
  <si>
    <t>2021.09.23</t>
  </si>
  <si>
    <t>2021.09.23 ~ 2021.10.22</t>
  </si>
  <si>
    <t>4100063531-001</t>
  </si>
  <si>
    <t>정문 현수막 게시대 설치 공사</t>
  </si>
  <si>
    <t>(주)형태와구조</t>
  </si>
  <si>
    <t>2021.09.23 ~ 2021.10.25</t>
  </si>
  <si>
    <t>(주)삼흥</t>
  </si>
  <si>
    <t>2021.06.23 ~ 2021.09.20</t>
  </si>
  <si>
    <t>4100063535-001</t>
  </si>
  <si>
    <t>2021년 UAE ADIPEC 석유공사 홍보관 제작 운영 용역</t>
  </si>
  <si>
    <t>주식회사 인터블루커뮤니케이션</t>
  </si>
  <si>
    <t>2021.09.17</t>
  </si>
  <si>
    <t>2021.09.17 ~ 2021.11.30</t>
  </si>
  <si>
    <t>4100063546-001</t>
  </si>
  <si>
    <t>여수지사 지하공동 레벨게이지 CIU 구매(설치포함)</t>
  </si>
  <si>
    <t>2021.09.17 ~ 2022.01.14</t>
  </si>
  <si>
    <t>4100063553-001</t>
  </si>
  <si>
    <t>예방점검시스템 웹 표준화 적용용역</t>
  </si>
  <si>
    <t>주식회사이수시스템</t>
  </si>
  <si>
    <t>2021.09.17 ~ 2021.12.16</t>
  </si>
  <si>
    <t>1_전자조달시스템 관리</t>
  </si>
  <si>
    <t>4100063563-001</t>
  </si>
  <si>
    <t>거제지사 비상발전기 4호기 연료탱크실 위험물 설계용역</t>
  </si>
  <si>
    <t>주식회사 에너비스</t>
  </si>
  <si>
    <t>2021.09.17 ~ 2021.12.15</t>
  </si>
  <si>
    <t>4100063522-001</t>
  </si>
  <si>
    <t>2021.09.16</t>
  </si>
  <si>
    <t>4100063538-001</t>
  </si>
  <si>
    <t>기록관리시스템 서버용 바이러스 백신 소프트웨어 라이선스 갱신</t>
  </si>
  <si>
    <t>주식회사 하우리티에스시스템즈</t>
  </si>
  <si>
    <t>2021.09.16 ~ 2021.10.15</t>
  </si>
  <si>
    <t>4100063491-001</t>
  </si>
  <si>
    <t>LPG 트럭출하대 상부 진입용 사다리 설치 공사</t>
  </si>
  <si>
    <t>주식회사 토탈방재</t>
  </si>
  <si>
    <t>2021.09.15</t>
  </si>
  <si>
    <t>2021.09.15 ~ 2021.09.30</t>
  </si>
  <si>
    <t>4100063510-001</t>
  </si>
  <si>
    <t>악취방지시설 흡수탑 오염 순환수 배수배관 설치공사</t>
  </si>
  <si>
    <t>공진산업주식회사</t>
  </si>
  <si>
    <t>2021.09.14</t>
  </si>
  <si>
    <t>2021.09.14 ~ 2021.10.03</t>
  </si>
  <si>
    <t>4100063525-001</t>
  </si>
  <si>
    <t>폼펌프 FP-P162A 로브플랙스 펌프 구매</t>
  </si>
  <si>
    <t>대성산업펌프 주식회사</t>
  </si>
  <si>
    <t>2021.09.14 ~ 2021.10.13</t>
  </si>
  <si>
    <t>4100063464-001</t>
  </si>
  <si>
    <t>동해지사 휀스 윤형철조망 교체공사</t>
  </si>
  <si>
    <t>주식회사 청우산업개발</t>
  </si>
  <si>
    <t>2021.09.07</t>
  </si>
  <si>
    <t>2021.09.07 ~ 2021.10.01</t>
  </si>
  <si>
    <t>4100063451-001</t>
  </si>
  <si>
    <t>곡성지사 외곽초소 보수공사</t>
  </si>
  <si>
    <t>2021.09.06</t>
  </si>
  <si>
    <t>2021.09.06 ~ 2021.10.04</t>
  </si>
  <si>
    <t>4100063453-001</t>
  </si>
  <si>
    <t>옥외저장탱크(TK-S303, 402) 내부 물청소 용역</t>
  </si>
  <si>
    <t>2021.09.03</t>
  </si>
  <si>
    <t>2021.09.03 ~ 2021.09.27</t>
  </si>
  <si>
    <t>4100063402-001</t>
  </si>
  <si>
    <t>한국석유공사 본사 UPS 소모성 부품 교체</t>
  </si>
  <si>
    <t>주식회사 빛담이앤씨</t>
  </si>
  <si>
    <t>2021.09.03 ~ 2021.11.02</t>
  </si>
  <si>
    <t>4100063406-001</t>
  </si>
  <si>
    <t>곡성지사 이동식 크레인 구매</t>
  </si>
  <si>
    <t>주식회사 에스엠글로넷</t>
  </si>
  <si>
    <t>2021.08.31</t>
  </si>
  <si>
    <t>2021.08.31 ~ 2022.04.27</t>
  </si>
  <si>
    <t>4100063424-001</t>
  </si>
  <si>
    <t>용인지사 안티드론 시스템 구축용역</t>
  </si>
  <si>
    <t>(주)비스타컴</t>
  </si>
  <si>
    <t>2021.08.31 ~ 2021.12.31</t>
  </si>
  <si>
    <t>4100063379-001</t>
  </si>
  <si>
    <t>2021.08.31 ~ 2021.12.04</t>
  </si>
  <si>
    <t>주식회사 풀무원푸드앤컬처</t>
  </si>
  <si>
    <t>공동이행</t>
  </si>
  <si>
    <t>주식회사 도화엔지니어링</t>
  </si>
  <si>
    <t>주식회사 서영엔지니어링</t>
  </si>
  <si>
    <t>서산지사 부두 해상 강관파일 피복재 보수공사</t>
  </si>
  <si>
    <t>한일방식(주)</t>
  </si>
  <si>
    <t>2021.06.14 ~ 2021.09.13</t>
  </si>
  <si>
    <t>서산지사 입출하부두 타워 사다리 교체공사</t>
  </si>
  <si>
    <t>주식회사 에코이엔지</t>
  </si>
  <si>
    <t>2021.06.02 ~ 2021.08.30</t>
  </si>
  <si>
    <t>국내 6-1광구 중부/동부지역 방어-1 탐사시추를 위한 벌크자재 관리 용역</t>
  </si>
  <si>
    <t>주식회사 와이투산업</t>
  </si>
  <si>
    <t>2021.05.13 ~ 2021.09.30</t>
  </si>
  <si>
    <t>4100063391-001</t>
  </si>
  <si>
    <t>부두 소화해수펌프(P-P263) 보수공사</t>
  </si>
  <si>
    <t>한국종합기계기술(주)</t>
  </si>
  <si>
    <t>2021.08.26</t>
  </si>
  <si>
    <t>2021.08.26 ~ 2021.09.23</t>
  </si>
  <si>
    <t>4100063364-001</t>
  </si>
  <si>
    <t>가스전운영사무소 케이터링 용역(2021.09~2022.08)</t>
  </si>
  <si>
    <t>2021.09.01 ~ 2022.08.31</t>
  </si>
  <si>
    <t>4100063373-001</t>
  </si>
  <si>
    <t>남해대륙붕 2차원 탄성파자료 전산재처리 및 통합 DB 구축 용역</t>
  </si>
  <si>
    <t>한국지질자원연구원</t>
  </si>
  <si>
    <t>2021.08.26 ~ 2021.12.31</t>
  </si>
  <si>
    <t>4100063359-001</t>
  </si>
  <si>
    <t>삼출수펌프(저장품) 구매</t>
  </si>
  <si>
    <t>제이엠아이(주)</t>
  </si>
  <si>
    <t>2021.08.24</t>
  </si>
  <si>
    <t>2021.08.24 ~ 2021.12.21</t>
  </si>
  <si>
    <t>4100063330-001</t>
  </si>
  <si>
    <t>동해가스전 해상생산시설 하부구조물(수중부)상태 현장점검 용역</t>
  </si>
  <si>
    <t>대상오션(주)</t>
  </si>
  <si>
    <t>2021.08.24 ~ 2021.11.11</t>
  </si>
  <si>
    <t>평택지사 특고압 전력케이블 교체공사</t>
  </si>
  <si>
    <t>(주)신성림</t>
  </si>
  <si>
    <t>2021.05.13 ~ 2021.09.09</t>
  </si>
  <si>
    <t>4100063334-001</t>
  </si>
  <si>
    <t>부두 소화해수펌프(P-P263) 철거 및 설치공사</t>
  </si>
  <si>
    <t>2021.08.20</t>
  </si>
  <si>
    <t>2021.08.20 ~ 2021.09.13</t>
  </si>
  <si>
    <t>4100063316-001</t>
  </si>
  <si>
    <t>2021.08.19</t>
  </si>
  <si>
    <t>2021.08.19 ~ 2021.11.18</t>
  </si>
  <si>
    <t>동해지사 열화상카메라 설치공사</t>
  </si>
  <si>
    <t>주식회사 디에이치</t>
  </si>
  <si>
    <t>2021.07.10 ~ 2021.08.08</t>
  </si>
  <si>
    <t>4100063311-001</t>
  </si>
  <si>
    <t>자력식 감지장치 신호분석기 PCB 구매</t>
  </si>
  <si>
    <t>2021.08.18</t>
  </si>
  <si>
    <t>2021.08.18 ~ 2021.09.06</t>
  </si>
  <si>
    <t>4100063315-001</t>
  </si>
  <si>
    <t>악취방지시설 흡착탑 활성탄 구매</t>
  </si>
  <si>
    <t>삼천리활성탄소(주)</t>
  </si>
  <si>
    <t>2021.08.18 ~ 2021.09.16</t>
  </si>
  <si>
    <t>4100063274-001</t>
  </si>
  <si>
    <t>2021.08.17</t>
  </si>
  <si>
    <t>4100063214-001</t>
  </si>
  <si>
    <t>여수지사 자가처리시설 유수분리조 BELT OIL SKIMMER 구매(교체포함)</t>
  </si>
  <si>
    <t>동해산업</t>
  </si>
  <si>
    <t>2021.08.17 ~ 2021.12.14</t>
  </si>
  <si>
    <t>(주)상원건설</t>
  </si>
  <si>
    <t>2021.05.20 ~ 2021.08.17</t>
  </si>
  <si>
    <t>4100063265-001</t>
  </si>
  <si>
    <t>2021년 소방시설 작동기능점검</t>
  </si>
  <si>
    <t>주식회사 스마트방재</t>
  </si>
  <si>
    <t>2021.08.13</t>
  </si>
  <si>
    <t>2021.08.13 ~ 2021.09.13</t>
  </si>
  <si>
    <t>4100063267-001</t>
  </si>
  <si>
    <t>기지 점검 순회구역 제초작업</t>
  </si>
  <si>
    <t>2021.08.12</t>
  </si>
  <si>
    <t>2021.08.17 ~ 2021.08.31</t>
  </si>
  <si>
    <t>2021년도 여수지사 지하수위 관측공 보수공사</t>
  </si>
  <si>
    <t>중앙컨설턴트(주)</t>
  </si>
  <si>
    <t>4100063237-001</t>
  </si>
  <si>
    <t>서산지사 원유배관 내부부식검사용역</t>
  </si>
  <si>
    <t>(주)아세아프로텍</t>
  </si>
  <si>
    <t>2021.08.11</t>
  </si>
  <si>
    <t>2021.08.11 ~ 2022.02.06</t>
  </si>
  <si>
    <t>4100063231-001</t>
  </si>
  <si>
    <t>자가용 전기설비 안전진단</t>
  </si>
  <si>
    <t>한국전기안전공사 울산지사</t>
  </si>
  <si>
    <t>2021.08.10</t>
  </si>
  <si>
    <t>2021.08.10 ~ 2021.09.30</t>
  </si>
  <si>
    <t>4100063234-001</t>
  </si>
  <si>
    <t>여수지사 T-102부근 사면 매설배수관 교체공사</t>
  </si>
  <si>
    <t>2021.08.10 ~ 2021.09.03</t>
  </si>
  <si>
    <t>소방펌프실 성능시험배관 교체공사</t>
  </si>
  <si>
    <t>동남전기통신(주)</t>
  </si>
  <si>
    <t>2021.04.29 ~ 2021.07.29</t>
  </si>
  <si>
    <t>4100063223-001</t>
  </si>
  <si>
    <t>LPG 트럭출하대 철골 내화피복 비계설치 공사</t>
  </si>
  <si>
    <t>주식회사 에스디씨컨스트룩</t>
  </si>
  <si>
    <t>2021.08.06</t>
  </si>
  <si>
    <t>2021.08.06 ~ 2021.08.23</t>
  </si>
  <si>
    <t>4100063140-001</t>
  </si>
  <si>
    <t>2021.08.04</t>
  </si>
  <si>
    <t>주식회사 해양정보기술</t>
  </si>
  <si>
    <t>2021.04.12 ~ 2021.09.08</t>
  </si>
  <si>
    <t>4100063150-001</t>
  </si>
  <si>
    <t>화물복지카드 가맹점 현수막 제작</t>
  </si>
  <si>
    <t>EM실천</t>
  </si>
  <si>
    <t>2021.07.29</t>
  </si>
  <si>
    <t>2021.07.29 ~ 2021.08.06</t>
  </si>
  <si>
    <t>유통사업처</t>
  </si>
  <si>
    <t>(주)헬리코리아</t>
  </si>
  <si>
    <t>국내 6-1광구 중부/동부지역 방어-1 탐사시추를 위한 연료유 구매</t>
  </si>
  <si>
    <t>지에스칼텍스 주식회사</t>
  </si>
  <si>
    <t>4100063082-001</t>
  </si>
  <si>
    <t>여수지사 원유탱크지역 폼 저장탱크 증설공사</t>
  </si>
  <si>
    <t>(유)성전이엔씨</t>
  </si>
  <si>
    <t>2021.07.27</t>
  </si>
  <si>
    <t>2021.07.27 ~ 2021.11.24</t>
  </si>
  <si>
    <t>4100063132-001</t>
  </si>
  <si>
    <t>도로 안내표지판 제작구매</t>
  </si>
  <si>
    <t>주식회사오렌지디자인</t>
  </si>
  <si>
    <t>2021.07.28 ~ 2021.08.21</t>
  </si>
  <si>
    <t>상무공영 주식회사</t>
  </si>
  <si>
    <t>2021.04.06 ~ 2021.07.24</t>
  </si>
  <si>
    <t>4100063102-001</t>
  </si>
  <si>
    <t>부두 정문초소(입초) 제작</t>
  </si>
  <si>
    <t>부강아이앤씨</t>
  </si>
  <si>
    <t>2021.07.23</t>
  </si>
  <si>
    <t>2021.07.23 ~ 2021.08.22</t>
  </si>
  <si>
    <t>4100063085-001</t>
  </si>
  <si>
    <t>하반기 비축지사 방문기념품 구매</t>
  </si>
  <si>
    <t>주식회사 드림로드커뮤니케이션즈</t>
  </si>
  <si>
    <t>2021.07.22</t>
  </si>
  <si>
    <t>2021.07.22 ~ 2021.08.24</t>
  </si>
  <si>
    <t>4100063030-001</t>
  </si>
  <si>
    <t>2021년도 용인지사 안전밸브 정기검사</t>
  </si>
  <si>
    <t>주식회사 코리아밸브</t>
  </si>
  <si>
    <t>2021.07.20</t>
  </si>
  <si>
    <t>2021.07.20 ~ 2021.08.17</t>
  </si>
  <si>
    <t>4100062998-001</t>
  </si>
  <si>
    <t>표준기록관리시스템 2.0 전환</t>
  </si>
  <si>
    <t>네이버시스템 주식회사</t>
  </si>
  <si>
    <t>2021.07.16</t>
  </si>
  <si>
    <t>2021.08.09 ~ 2021.08.27</t>
  </si>
  <si>
    <t>4100062995-001</t>
  </si>
  <si>
    <t>2021.07.15</t>
  </si>
  <si>
    <t>2021.07.15 ~ 2021.12.14</t>
  </si>
  <si>
    <t>서산지사 폐수처리실 지붕 방수덮개 설치공사</t>
  </si>
  <si>
    <t>(주)조성스틸</t>
  </si>
  <si>
    <t>4100062771-001</t>
  </si>
  <si>
    <t>2021.07.10</t>
  </si>
  <si>
    <t>서산지사 지정폐기물 처리용역</t>
  </si>
  <si>
    <t>대산에코주식회사</t>
  </si>
  <si>
    <t>(주)신우이엔지</t>
  </si>
  <si>
    <t>2021.03.19 ~ 2021.07.19</t>
  </si>
  <si>
    <t>4100062917-001</t>
  </si>
  <si>
    <t>20인치 BALL VALVE(MOV-P132) 보수공사</t>
  </si>
  <si>
    <t>2021.07.05</t>
  </si>
  <si>
    <t>2021.07.05 ~ 2021.07.29</t>
  </si>
  <si>
    <t>4100062906-001</t>
  </si>
  <si>
    <t>울산비축기지 지하화 건설공사 사후환경영향조사(운영시) 용역(2021년도)</t>
  </si>
  <si>
    <t>2021.07.02</t>
  </si>
  <si>
    <t>2021.07.02 ~ 2021.12.31</t>
  </si>
  <si>
    <t>2021.07.02 ~ 2024.07.01</t>
  </si>
  <si>
    <t>4100062884-001</t>
  </si>
  <si>
    <t>거제 2단계 수리시스템 설계의 경제성등 검토용역</t>
  </si>
  <si>
    <t>주식회사 고려엔지니어링</t>
  </si>
  <si>
    <t>2021.07.02 ~ 2021.09.30</t>
  </si>
  <si>
    <t>4100062886-001</t>
  </si>
  <si>
    <t>비축자산 활용사업 연구용역</t>
  </si>
  <si>
    <t>2021.07.01</t>
  </si>
  <si>
    <t>2021.07.01 ~ 2021.09.09</t>
  </si>
  <si>
    <t>4100062868-001</t>
  </si>
  <si>
    <t>알뜰탱크지역 포소화설비 FIRE DOS 수리작업 공사</t>
  </si>
  <si>
    <t>신라파이어 주식회사</t>
  </si>
  <si>
    <t>2021.07.01 ~ 2021.07.16</t>
  </si>
  <si>
    <t>4100062876-001</t>
  </si>
  <si>
    <t>알뜰주유소 통합정보시스템 운영 및 업그레이드 용역</t>
  </si>
  <si>
    <t>주식회사 유피시앤에스</t>
  </si>
  <si>
    <t>2021.07.01 ~ 2023.06.30</t>
  </si>
  <si>
    <t>2021.06.30</t>
  </si>
  <si>
    <t>4100062887-001</t>
  </si>
  <si>
    <t>폐수처리실 지붕 방수덮개 설치공사 자재(칼라강판) 구매</t>
  </si>
  <si>
    <t>(주)아이엔지글로벌</t>
  </si>
  <si>
    <t>2021.06.30 ~ 2021.07.06</t>
  </si>
  <si>
    <t>4100062840-001</t>
  </si>
  <si>
    <t>2021년도 울산지사 BUOY 시설관리용역</t>
  </si>
  <si>
    <t>대상해운(주)</t>
  </si>
  <si>
    <t>2021.07.01 ~ 2022.06.30</t>
  </si>
  <si>
    <t>4100062841-001</t>
  </si>
  <si>
    <t>거제지사 산지관측공 자동관측장비 구매(설치포함)</t>
  </si>
  <si>
    <t>주식회사 하이드로넷</t>
  </si>
  <si>
    <t>2021.06.30 ~ 2021.08.30</t>
  </si>
  <si>
    <t>4100062855-001</t>
  </si>
  <si>
    <t>동해가스전 중규모 CCS 통합실증사업을 위한 CO2 저장소 모델링 용역</t>
  </si>
  <si>
    <t>쉴럼버저시코 주식회사 (영업소)</t>
  </si>
  <si>
    <t>2021.06.30 ~ 2021.12.29</t>
  </si>
  <si>
    <t>4100062799-001</t>
  </si>
  <si>
    <t>지상탱크지역 변전실 축전지 구매 교체</t>
  </si>
  <si>
    <t>(주)이화테크</t>
  </si>
  <si>
    <t>2021.06.29</t>
  </si>
  <si>
    <t>2021.06.29 ~ 2021.07.29</t>
  </si>
  <si>
    <t>2021.06.28</t>
  </si>
  <si>
    <t>2021년도 용인지사 안전난간 설치공사</t>
  </si>
  <si>
    <t>범진건설(주)</t>
  </si>
  <si>
    <t>2021.04.09 ~ 2021.07.07</t>
  </si>
  <si>
    <t>4100062815-001</t>
  </si>
  <si>
    <t>정문-경비실 CCTV 관제 기능 구축 공사</t>
  </si>
  <si>
    <t>명성이앤지</t>
  </si>
  <si>
    <t>2021.06.28 ~ 2021.07.27</t>
  </si>
  <si>
    <t>4100062800-001</t>
  </si>
  <si>
    <t>거제지사 산지소화전 추가 설치공사</t>
  </si>
  <si>
    <t>주식회사 경상소방설비</t>
  </si>
  <si>
    <t>2021.06.25</t>
  </si>
  <si>
    <t>2021.06.25 ~ 2021.09.22</t>
  </si>
  <si>
    <t>4100062770-001</t>
  </si>
  <si>
    <t>업무용PC 가상화 시스템 운영 용역</t>
  </si>
  <si>
    <t>주식회사 엔투스</t>
  </si>
  <si>
    <t>2021.06.24</t>
  </si>
  <si>
    <t>서산지사 휘발유탱크(TK-S101) 내부청소 공사</t>
  </si>
  <si>
    <t>2021.06.23</t>
  </si>
  <si>
    <t>4100062787-001</t>
  </si>
  <si>
    <t>용인지사 건축물 내진보강공사</t>
  </si>
  <si>
    <t>4100062730-001</t>
  </si>
  <si>
    <t>곡성지사 가스감지기 설치공사</t>
  </si>
  <si>
    <t>주식회사 대진전력</t>
  </si>
  <si>
    <t>2021.06.23 ~ 2021.08.21</t>
  </si>
  <si>
    <t>4100062735-001</t>
  </si>
  <si>
    <t>1공동 호이스트 크레인 유지보수공사</t>
  </si>
  <si>
    <t>이원전력 주식회사</t>
  </si>
  <si>
    <t>2021.06.21</t>
  </si>
  <si>
    <t>2021.06.28 ~ 2021.09.25</t>
  </si>
  <si>
    <t>4100062723-001</t>
  </si>
  <si>
    <t>제품유 출하용 유량조절밸브 유압조작기 구매 설치</t>
  </si>
  <si>
    <t>쓰리지엠</t>
  </si>
  <si>
    <t>2021.06.21 ~ 2021.09.23</t>
  </si>
  <si>
    <t>4100062709-001</t>
  </si>
  <si>
    <t>PSM 자체감사 및 안전진단 용역</t>
  </si>
  <si>
    <t>알파안전 주식회사</t>
  </si>
  <si>
    <t>2021.06.18</t>
  </si>
  <si>
    <t>2021.06.18 ~ 2021.07.27</t>
  </si>
  <si>
    <t>2021.05.31 ~ 2021.06.24</t>
  </si>
  <si>
    <t>4100062702-001</t>
  </si>
  <si>
    <t>2021.06.16</t>
  </si>
  <si>
    <t>2021.06.16 ~ 2021.07.16</t>
  </si>
  <si>
    <t>4100062703-001</t>
  </si>
  <si>
    <t>여수지사 수처리설비 PLC 교체공사</t>
  </si>
  <si>
    <t>2021.06.14</t>
  </si>
  <si>
    <t>2021.06.15 ~ 2021.07.15</t>
  </si>
  <si>
    <t>4100062681-001</t>
  </si>
  <si>
    <t>프로판 출하용 실린더식 공압밸브 구동장치 구매설치</t>
  </si>
  <si>
    <t>주식회사 에치케이씨</t>
  </si>
  <si>
    <t>2021.06.14 ~ 2021.10.12</t>
  </si>
  <si>
    <t>4100062674-001</t>
  </si>
  <si>
    <t>4100062669-001</t>
  </si>
  <si>
    <t>동해가스전 헬리콥터 용역</t>
  </si>
  <si>
    <t>2021.06.10</t>
  </si>
  <si>
    <t>4100062660-001</t>
  </si>
  <si>
    <t>곡성지사 T-101탱크 전기방식 보수공사</t>
  </si>
  <si>
    <t>2021.06.10 ~ 2021.07.09</t>
  </si>
  <si>
    <t>4100062661-001</t>
  </si>
  <si>
    <t>ICT인프라 용역공간 네트워크 공사 작업 및 비품 구매</t>
  </si>
  <si>
    <t>2021.06.09</t>
  </si>
  <si>
    <t>2021.06.16 ~ 2021.07.30</t>
  </si>
  <si>
    <t>4100062651-001</t>
  </si>
  <si>
    <t>2부두 방호용 CCTV 구매 설치</t>
  </si>
  <si>
    <t>2021.06.09 ~ 2021.06.30</t>
  </si>
  <si>
    <t>4100062677-001</t>
  </si>
  <si>
    <t>4100062606-001</t>
  </si>
  <si>
    <t>제1부두 안개감지용 시정계 구매</t>
  </si>
  <si>
    <t>(주)시정</t>
  </si>
  <si>
    <t>2021.06.08</t>
  </si>
  <si>
    <t>2021.06.08 ~ 2021.09.16</t>
  </si>
  <si>
    <t>4100062615-001</t>
  </si>
  <si>
    <t>2021.06.07</t>
  </si>
  <si>
    <t>2021.06.07 ~ 2021.08.31</t>
  </si>
  <si>
    <t>4100062602-001</t>
  </si>
  <si>
    <t>2021년 비축지사 하계작업복 구매</t>
  </si>
  <si>
    <t>2021.06.07 ~ 2021.07.06</t>
  </si>
  <si>
    <t>4100062647-001</t>
  </si>
  <si>
    <t>20인치 BALL V/V(MOV-P327) 보수공사</t>
  </si>
  <si>
    <t>2021.06.07 ~ 2021.07.01</t>
  </si>
  <si>
    <t>4100062562-001</t>
  </si>
  <si>
    <t>구리지사 안전밸브 정기검사</t>
  </si>
  <si>
    <t>2021.06.03</t>
  </si>
  <si>
    <t>2021.06.03 ~ 2021.06.30</t>
  </si>
  <si>
    <t>4100062598-001</t>
  </si>
  <si>
    <t>울산지사 BUOY 해저송유관 지형조사 용역</t>
  </si>
  <si>
    <t>지마텍주식회사</t>
  </si>
  <si>
    <t>2021.06.03 ~ 2021.07.12</t>
  </si>
  <si>
    <t>2021년도 여수지사 안전밸브 정기점검 용역</t>
  </si>
  <si>
    <t>소산기업 주식회사</t>
  </si>
  <si>
    <t>2021년 지하비축기지 수리지구화학 특성 분석 용역</t>
  </si>
  <si>
    <t>2021.06.02</t>
  </si>
  <si>
    <t>2021.05.21 ~ 2021.12.16</t>
  </si>
  <si>
    <t>4100062586-001</t>
  </si>
  <si>
    <t>2021년도 거제지사 지하수위 관측공 보수공사</t>
  </si>
  <si>
    <t>2021.06.02 ~ 2021.09.29</t>
  </si>
  <si>
    <t>4100062560-001</t>
  </si>
  <si>
    <t>4100062559-001</t>
  </si>
  <si>
    <t>2021.06.02 ~ 2021.06.29</t>
  </si>
  <si>
    <t>4100062542-001</t>
  </si>
  <si>
    <t>2021.06.01</t>
  </si>
  <si>
    <t>2021.06.02 ~ 2021.07.01</t>
  </si>
  <si>
    <t>4100062544-001</t>
  </si>
  <si>
    <t>2021년도 이러닝 교육 위탁운영 용역</t>
  </si>
  <si>
    <t>(주)러닝캠퍼스</t>
  </si>
  <si>
    <t>2021.05.31</t>
  </si>
  <si>
    <t>2021.05.31 ~ 2021.12.31</t>
  </si>
  <si>
    <t>국내 6-1광구 방어-1 탐사시추를 위한 와이어 슬링 구매</t>
  </si>
  <si>
    <t>주식회사 코끼리와이어</t>
  </si>
  <si>
    <t>4100062556-001</t>
  </si>
  <si>
    <t>2021년도 지하수위 무선관측시스템 유지관리용역</t>
  </si>
  <si>
    <t>2021.05.31 ~ 2021.12.17</t>
  </si>
  <si>
    <t>4100062561-001</t>
  </si>
  <si>
    <t>2021.05.31 ~ 2021.06.17</t>
  </si>
  <si>
    <t>4100062578-001</t>
  </si>
  <si>
    <t>4100062548-001</t>
  </si>
  <si>
    <t>동해지사 건축물 내진보강공사 기술, 공사감리 용역</t>
  </si>
  <si>
    <t>(주)유원구조진단건축사사무소</t>
  </si>
  <si>
    <t>2021.05.28</t>
  </si>
  <si>
    <t>2021.05.28 ~ 2021.08.27</t>
  </si>
  <si>
    <t>4100062508-001</t>
  </si>
  <si>
    <t>대기오염물질 자가측정(43종) 및 변경 인허가 용역</t>
  </si>
  <si>
    <t>보성환경이엔텍 주식회사</t>
  </si>
  <si>
    <t>2021.05.27</t>
  </si>
  <si>
    <t>2021.05.27 ~ 2021.12.31</t>
  </si>
  <si>
    <t>4100062536-001</t>
  </si>
  <si>
    <t>트럭 입출하대 입하펌프 전원케이블 트레이 설치공사</t>
  </si>
  <si>
    <t>2021.05.27 ~ 2021.06.21</t>
  </si>
  <si>
    <t>4100062498-001</t>
  </si>
  <si>
    <t>1공동 출하펌프(P-101A) 설치공사</t>
  </si>
  <si>
    <t>주식회사성문엔지니어링</t>
  </si>
  <si>
    <t>2021.05.27 ~ 2021.06.23</t>
  </si>
  <si>
    <t>4100062472-001</t>
  </si>
  <si>
    <t>2021.05.26</t>
  </si>
  <si>
    <t>2021.05.26 ~ 2021.06.05</t>
  </si>
  <si>
    <t>4100062503-001</t>
  </si>
  <si>
    <t>2021.05.25</t>
  </si>
  <si>
    <t>2021.05.25 ~ 2021.08.12</t>
  </si>
  <si>
    <t>4100062477-001</t>
  </si>
  <si>
    <t>2021.05.25 ~ 2021.07.31</t>
  </si>
  <si>
    <t>4100062506-001</t>
  </si>
  <si>
    <t>자체 청렴도조사 용역</t>
  </si>
  <si>
    <t>주식회사 레드휘슬</t>
  </si>
  <si>
    <t>2021.05.24</t>
  </si>
  <si>
    <t>2021.05.24 ~ 2021.06.23</t>
  </si>
  <si>
    <t>인재경영처</t>
  </si>
  <si>
    <t>4100062460-001</t>
  </si>
  <si>
    <t>2021.05.21</t>
  </si>
  <si>
    <t>4100062429-001</t>
  </si>
  <si>
    <t>VRU시설 포소화전설비 설치공사</t>
  </si>
  <si>
    <t>대상건설 주식회사</t>
  </si>
  <si>
    <t>2021.05.21 ~ 2021.07.20</t>
  </si>
  <si>
    <t>전사 디지털 복합기(클라우드 프린팅 포함) 임차용역(2021년도)</t>
  </si>
  <si>
    <t>(주)유에스엠</t>
  </si>
  <si>
    <t>2021.05.04 ~ 2026.01.31</t>
  </si>
  <si>
    <t>4100062408-001</t>
  </si>
  <si>
    <t>유량계,입출하부두 지역 가스감지기 설치 공사</t>
  </si>
  <si>
    <t>주식회사 가스트론</t>
  </si>
  <si>
    <t>2021.05.20</t>
  </si>
  <si>
    <t>2021.05.20 ~ 2021.07.08</t>
  </si>
  <si>
    <t>4100062407-001</t>
  </si>
  <si>
    <t>동해지사 건축물 내진보강 공사</t>
  </si>
  <si>
    <t>4100062444-001</t>
  </si>
  <si>
    <t>비축유 회계처리 개선 질의자문 용역</t>
  </si>
  <si>
    <t>삼정회계법인</t>
  </si>
  <si>
    <t>2021.05.20 ~ 2021.12.31</t>
  </si>
  <si>
    <t>4100062461-001</t>
  </si>
  <si>
    <t>여수지사 기존공동 20" FLAME ARRESTER구매</t>
  </si>
  <si>
    <t>(주)세원큐엔텍</t>
  </si>
  <si>
    <t>2021.05.21 ~ 2021.08.28</t>
  </si>
  <si>
    <t>4100062434-001</t>
  </si>
  <si>
    <t>추가공동 SHAFT 주변 방폭 LED등 설치공사</t>
  </si>
  <si>
    <t>주식회사 제일전기</t>
  </si>
  <si>
    <t>2021.05.18</t>
  </si>
  <si>
    <t>2021.05.19 ~ 2021.07.19</t>
  </si>
  <si>
    <t>4100062395-001</t>
  </si>
  <si>
    <t>2021.05.20 ~ 2021.09.30</t>
  </si>
  <si>
    <t>4100062385-001</t>
  </si>
  <si>
    <t>배출수 저장조 DO 측정설비 설치공사</t>
  </si>
  <si>
    <t>(주)서원이엔씨</t>
  </si>
  <si>
    <t>2021.05.17</t>
  </si>
  <si>
    <t>2021.05.17 ~ 2021.06.13</t>
  </si>
  <si>
    <t>4100062406-001</t>
  </si>
  <si>
    <t>평택지사 건축물 내진보강 공사감리 용역</t>
  </si>
  <si>
    <t>플랜지 건축사 사무소</t>
  </si>
  <si>
    <t>2021.05.14</t>
  </si>
  <si>
    <t>2021.05.14 ~ 2021.08.31</t>
  </si>
  <si>
    <t>4100062303-001</t>
  </si>
  <si>
    <t>국내 6-1광구 중부/동부지역 방어-1 탐사시추를 위한 헬리콥터 용역</t>
  </si>
  <si>
    <t>2021.05.13</t>
  </si>
  <si>
    <t>2021.05.31 ~ 2021.07.31</t>
  </si>
  <si>
    <t>4100062388-001</t>
  </si>
  <si>
    <t>동해가스전 원상복구 기본 및 실시설계용역</t>
  </si>
  <si>
    <t>2021.05.13 ~ 2022.03.12</t>
  </si>
  <si>
    <t>4100062339-001</t>
  </si>
  <si>
    <t>4100062411-001</t>
  </si>
  <si>
    <t>4100062335-001</t>
  </si>
  <si>
    <t>풍황계측기 유지보수 및 풍황분석 운영지원 용역</t>
  </si>
  <si>
    <t>비전플러스주식회사</t>
  </si>
  <si>
    <t>2021.05.13 ~ 2022.05.12</t>
  </si>
  <si>
    <t>ESG추진실</t>
  </si>
  <si>
    <t>4100062325-001</t>
  </si>
  <si>
    <t>공기구비품(사무용 의자 등) 구매</t>
  </si>
  <si>
    <t>(주)라임</t>
  </si>
  <si>
    <t>2021.05.07</t>
  </si>
  <si>
    <t>2021.05.07 ~ 2021.06.07</t>
  </si>
  <si>
    <t>4100062330-001</t>
  </si>
  <si>
    <t>전자결재 한글 2018 호환 패키지 구매</t>
  </si>
  <si>
    <t>2021.05.06</t>
  </si>
  <si>
    <t>2021.05.11 ~ 2021.06.30</t>
  </si>
  <si>
    <t>4100062285-001</t>
  </si>
  <si>
    <t>트럭입출하대 입하펌프 전원케이블 철거 및 설치공사</t>
  </si>
  <si>
    <t>2021.05.04</t>
  </si>
  <si>
    <t>2021.05.04 ~ 2021.05.28</t>
  </si>
  <si>
    <t>4100062290-001</t>
  </si>
  <si>
    <t>여수지사 기존공동 20" VENT밸브 교체공사</t>
  </si>
  <si>
    <t>(주)승진엔지니어링</t>
  </si>
  <si>
    <t>2021.05.05 ~ 2021.10.31</t>
  </si>
  <si>
    <t>4100062293-001</t>
  </si>
  <si>
    <t>평택지사 건축물 내진보강 공사</t>
  </si>
  <si>
    <t>수림종합개발주식회사</t>
  </si>
  <si>
    <t>2021.05.04 ~ 2021.07.27</t>
  </si>
  <si>
    <t>4100062244-001</t>
  </si>
  <si>
    <t>소방배관 압력전송기 설치관련 PLC 추가설치 공사</t>
  </si>
  <si>
    <t>2021.05.04 ~ 2021.06.01</t>
  </si>
  <si>
    <t>4100062247-001</t>
  </si>
  <si>
    <t>거제 1차 악취처리설비 포집배관 FRP 교체공사</t>
  </si>
  <si>
    <t>주식회사 청림에코건설</t>
  </si>
  <si>
    <t>2021.05.03</t>
  </si>
  <si>
    <t>2021.05.03 ~ 2021.06.21</t>
  </si>
  <si>
    <t>4100062267-001</t>
  </si>
  <si>
    <t>2021년 알뜰주유소 품질점검 용역 계약체결</t>
  </si>
  <si>
    <t>한국석유관리원</t>
  </si>
  <si>
    <t>2021.05.03 ~ 2021.12.31</t>
  </si>
  <si>
    <t>2021.05.01</t>
  </si>
  <si>
    <t>4100062336-001</t>
  </si>
  <si>
    <t>4100062248-001</t>
  </si>
  <si>
    <t>2021.04.29</t>
  </si>
  <si>
    <t>4100062201-001</t>
  </si>
  <si>
    <t>울산지사 수문 기계구조물 철거작업</t>
  </si>
  <si>
    <t>동일산업(주)</t>
  </si>
  <si>
    <t>2021.04.28</t>
  </si>
  <si>
    <t>2021.04.28 ~ 2021.05.27</t>
  </si>
  <si>
    <t>4100062231-001</t>
  </si>
  <si>
    <t>방유제(내부, 법면 및 도로 옆 평지) 제초제 살포작업</t>
  </si>
  <si>
    <t>2021.04.23</t>
  </si>
  <si>
    <t>2021.04.23 ~ 2021.05.31</t>
  </si>
  <si>
    <t>4100062161-001</t>
  </si>
  <si>
    <t>곡성지사 TANK GAUGE SYSTEM 교체공사</t>
  </si>
  <si>
    <t>한국에머슨 주식회사</t>
  </si>
  <si>
    <t>2021.04.23 ~ 2021.09.19</t>
  </si>
  <si>
    <t>4100062178-001</t>
  </si>
  <si>
    <t>배출수저장조 수위 경보장치 설치공사</t>
  </si>
  <si>
    <t>2021.04.22</t>
  </si>
  <si>
    <t>2021.05.03 ~ 2021.05.30</t>
  </si>
  <si>
    <t>4100062195-001</t>
  </si>
  <si>
    <t>2021년도 동해지사 정기점검 용역</t>
  </si>
  <si>
    <t>4100062150-001</t>
  </si>
  <si>
    <t>국내대륙붕 6-1광부 동부지역 회계감사 용역</t>
  </si>
  <si>
    <t>진회계법인</t>
  </si>
  <si>
    <t>2021.04.22 ~ 2021.11.21</t>
  </si>
  <si>
    <t>국내사업처</t>
  </si>
  <si>
    <t>4100062199-001</t>
  </si>
  <si>
    <t>안전표지판 정비 및 추가 설치 용역</t>
  </si>
  <si>
    <t>바우광고사</t>
  </si>
  <si>
    <t>2021.04.22 ~ 2021.05.21</t>
  </si>
  <si>
    <t>ERP 운영 및 유지보수(2021년도)</t>
  </si>
  <si>
    <t>2021.04.01 ~ 2022.03.31</t>
  </si>
  <si>
    <t>2019.04.01 ~ 2022.03.24</t>
  </si>
  <si>
    <t>4100062165-001</t>
  </si>
  <si>
    <t>서산지사 JETTY 방충재(TR FENDER) 교체공사</t>
  </si>
  <si>
    <t>2021.04.21</t>
  </si>
  <si>
    <t>4100062169-001</t>
  </si>
  <si>
    <t>동해지사 비축경유 윤활성 향상제 구매</t>
  </si>
  <si>
    <t>주식회사 이맥솔루션 대전지점</t>
  </si>
  <si>
    <t>2021.04.20</t>
  </si>
  <si>
    <t>2021.04.20 ~ 2021.05.20</t>
  </si>
  <si>
    <t>4100062162-001</t>
  </si>
  <si>
    <t>서산지사 휘발유탱크 VOC 처리설비 설치공사</t>
  </si>
  <si>
    <t>2021.04.19</t>
  </si>
  <si>
    <t>4100062091-001</t>
  </si>
  <si>
    <t>모바일 업무전화 업그레이드 라이센스 구매</t>
  </si>
  <si>
    <t>2021.04.19 ~ 2021.06.07</t>
  </si>
  <si>
    <t>4100062156-001</t>
  </si>
  <si>
    <t>2021년 HARVEST사 채권발행 관련 COMFORT LETTER 발행 회계용역</t>
  </si>
  <si>
    <t>2021.04.16</t>
  </si>
  <si>
    <t>2021.04.16 ~ 2021.05.15</t>
  </si>
  <si>
    <t>주식회사 콤텍정보통신</t>
  </si>
  <si>
    <t>4100062147-001</t>
  </si>
  <si>
    <t>거제 YARD 지역 WALK WAY 도장공사</t>
  </si>
  <si>
    <t>마스타케미칼(주)</t>
  </si>
  <si>
    <t>2021.04.14</t>
  </si>
  <si>
    <t>2021.04.14 ~ 2021.05.03</t>
  </si>
  <si>
    <t>4100062054-001</t>
  </si>
  <si>
    <t>여수지사 오일펜스(형립식 B형) 구매</t>
  </si>
  <si>
    <t>서경카로라이즈공업(주)</t>
  </si>
  <si>
    <t>2021.04.14 ~ 2021.05.28</t>
  </si>
  <si>
    <t>4100062039-001</t>
  </si>
  <si>
    <t>곡성지사 7초소 인근 순찰로 포장공사</t>
  </si>
  <si>
    <t>성인개발</t>
  </si>
  <si>
    <t>2021.04.13 ~ 2021.05.13</t>
  </si>
  <si>
    <t>4100062096-001</t>
  </si>
  <si>
    <t>연말정산 및 사회보험 수정신고 대행 용역</t>
  </si>
  <si>
    <t>인성회계법인</t>
  </si>
  <si>
    <t>2021.04.13</t>
  </si>
  <si>
    <t>2021.04.13 ~ 2021.06.04</t>
  </si>
  <si>
    <t>4100061998-001</t>
  </si>
  <si>
    <t>2021년도 지하수위 관측시스템 종합진단 용역</t>
  </si>
  <si>
    <t>2021.04.12</t>
  </si>
  <si>
    <t>4100062046-001</t>
  </si>
  <si>
    <t>국내6-1광구 중부 및 동부지역 방어-1 탐사시추를 위한 위치표정 용역</t>
  </si>
  <si>
    <t>4100062005-001</t>
  </si>
  <si>
    <t>제품유 매설배관 피복 보수공사</t>
  </si>
  <si>
    <t>주식회사 선우산업개발</t>
  </si>
  <si>
    <t>2021.04.12 ~ 2021.05.03</t>
  </si>
  <si>
    <t>4100062055-001</t>
  </si>
  <si>
    <t>2021.04.09</t>
  </si>
  <si>
    <t>4100062080-001</t>
  </si>
  <si>
    <t>서산지사 VOC 처리설비 설계용역(배관분야)</t>
  </si>
  <si>
    <t>주식회사 범창종합기술</t>
  </si>
  <si>
    <t>2021.04.09 ~ 2021.05.03</t>
  </si>
  <si>
    <t>4100062094-001</t>
  </si>
  <si>
    <t>자율좌석시스템 소요장비(물품) 구매</t>
  </si>
  <si>
    <t>동아피엠주식회사</t>
  </si>
  <si>
    <t>2021.04.09 ~ 2021.06.22</t>
  </si>
  <si>
    <t>해상플랫폼 디젤비상발전기 엔진 보수용 자재 구매</t>
  </si>
  <si>
    <t>주식회사 혜인</t>
  </si>
  <si>
    <t>2021.04.08</t>
  </si>
  <si>
    <t>월드씨앤알(주)</t>
  </si>
  <si>
    <t>2021.03.11 ~ 2021.04.08</t>
  </si>
  <si>
    <t>4100062076-001</t>
  </si>
  <si>
    <t>외부기관 방문 관련 기념품 구매품의</t>
  </si>
  <si>
    <t>(주)제이씨엘코리아</t>
  </si>
  <si>
    <t>2021.04.08 ~ 2021.04.15</t>
  </si>
  <si>
    <t>4100062052-001</t>
  </si>
  <si>
    <t>2021.04.07</t>
  </si>
  <si>
    <t>4100061933-001</t>
  </si>
  <si>
    <t>거제지사 지상탱크 스프링클러 설치공사</t>
  </si>
  <si>
    <t>(주)삼성엔지니어링</t>
  </si>
  <si>
    <t>2021.04.07 ~ 2021.07.05</t>
  </si>
  <si>
    <t>4100062029-001</t>
  </si>
  <si>
    <t>단신부임 직원숙소(무거캐슬) 바닥 오염물제거 및 폐기물처리</t>
  </si>
  <si>
    <t>대성환경개발</t>
  </si>
  <si>
    <t>2021.04.06</t>
  </si>
  <si>
    <t>2021.04.06 ~ 2021.04.12</t>
  </si>
  <si>
    <t>4100061960-001</t>
  </si>
  <si>
    <t>평택지사 부탄히터 및 기화기 버너 교체공사</t>
  </si>
  <si>
    <t>4100061995-001</t>
  </si>
  <si>
    <t>출하펌프(P-101A) 보수공사</t>
  </si>
  <si>
    <t>(주)신창중공업</t>
  </si>
  <si>
    <t>2021.04.05</t>
  </si>
  <si>
    <t>2021.04.05 ~ 2021.05.24</t>
  </si>
  <si>
    <t>4100062036-001</t>
  </si>
  <si>
    <t>2020~2022년 전산장비 운영 및 유지관리 용역(2021년도)</t>
  </si>
  <si>
    <t>2021.04.06 ~ 2022.04.05</t>
  </si>
  <si>
    <t>2020.04.06 ~ 2023.04.05</t>
  </si>
  <si>
    <t>4100061952-001</t>
  </si>
  <si>
    <t>산지소화전 주배관밸브 개선관련 케이블 포설 공사</t>
  </si>
  <si>
    <t>모아이엔지</t>
  </si>
  <si>
    <t>2021.04.05 ~ 2021.05.03</t>
  </si>
  <si>
    <t>4100061950-001</t>
  </si>
  <si>
    <t>2021.04.02</t>
  </si>
  <si>
    <t>4100062009-001</t>
  </si>
  <si>
    <t>외부기관 방문 관련 기념품 구매</t>
  </si>
  <si>
    <t>주식회사 하나원비즈마켓</t>
  </si>
  <si>
    <t>2021.04.02 ~ 2021.04.09</t>
  </si>
  <si>
    <t>4100061923-001</t>
  </si>
  <si>
    <t>부탄지역 매설배관 절연플랜지용 직류전류 차단장치 구매 설치</t>
  </si>
  <si>
    <t>2021.03.31</t>
  </si>
  <si>
    <t>2021.03.31 ~ 2021.05.17</t>
  </si>
  <si>
    <t>4100061947-001</t>
  </si>
  <si>
    <t>여수지사 폼 저장탱크 증설 설계용역</t>
  </si>
  <si>
    <t>우리소방 ENG</t>
  </si>
  <si>
    <t>2021.04.01 ~ 2021.05.20</t>
  </si>
  <si>
    <t>4100061847-001</t>
  </si>
  <si>
    <t>4100061880-001</t>
  </si>
  <si>
    <t>거제 비축기지 방폭등기구 교체공사</t>
  </si>
  <si>
    <t>주식회사 파워엠엔씨</t>
  </si>
  <si>
    <t>2021.03.31 ~ 2021.05.29</t>
  </si>
  <si>
    <t>4100061895-001</t>
  </si>
  <si>
    <t>거제비축기지 원유배관 교체공사 비파괴검사용역</t>
  </si>
  <si>
    <t>(주)아이텍기술</t>
  </si>
  <si>
    <t>2021.03.30</t>
  </si>
  <si>
    <t>2021.03.30 ~ 2022.07.28</t>
  </si>
  <si>
    <t>4100061902-001</t>
  </si>
  <si>
    <t>1차 지하공동(펌프룸 200) 광파측량기 구매(설치포함)</t>
  </si>
  <si>
    <t>(주)코세코</t>
  </si>
  <si>
    <t>2021.03.30 ~ 2021.04.28</t>
  </si>
  <si>
    <t>4100061877-001</t>
  </si>
  <si>
    <t>2021년 예방점검시스템(EMAS) 플랫폼 유지관리 용역</t>
  </si>
  <si>
    <t>2021.03.26</t>
  </si>
  <si>
    <t>4100061859-001</t>
  </si>
  <si>
    <t>2021년 공사창립 기념품 구매 대행 용역</t>
  </si>
  <si>
    <t>주식회사 제이코스</t>
  </si>
  <si>
    <t>2021.03.25</t>
  </si>
  <si>
    <t>2021.03.25 ~ 2021.05.23</t>
  </si>
  <si>
    <t>4100061867-001</t>
  </si>
  <si>
    <t>[재입찰]곡성지사 지진가속도계 시스템용 기록계 구매</t>
  </si>
  <si>
    <t>주식회사 비앤피인터내셔널</t>
  </si>
  <si>
    <t>2021.03.25 ~ 2021.04.28</t>
  </si>
  <si>
    <t>4100061869-001</t>
  </si>
  <si>
    <t>곡성지사 출하배관 밸브 설치공사</t>
  </si>
  <si>
    <t>(주)우리플랜트</t>
  </si>
  <si>
    <t>2021.03.25 ~ 2021.04.21</t>
  </si>
  <si>
    <t>4100061889-001</t>
  </si>
  <si>
    <t>여수지사 지하공동 레벨게이지 예비품 구매</t>
  </si>
  <si>
    <t>2021.03.24</t>
  </si>
  <si>
    <t>2021.03.25 ~ 2021.07.26</t>
  </si>
  <si>
    <t>4100061890-001</t>
  </si>
  <si>
    <t>2021년도 ESRI사 석유개발 SW 유지보수</t>
  </si>
  <si>
    <t>주식회사 한국에스리</t>
  </si>
  <si>
    <t>기술개발실</t>
  </si>
  <si>
    <t>4100061892-001</t>
  </si>
  <si>
    <t>2021년도 UIT사 석유개발 SW 유지보수</t>
  </si>
  <si>
    <t>(주)유아이티</t>
  </si>
  <si>
    <t>4100061828-001</t>
  </si>
  <si>
    <t>2021년도 평택지사 제품탱크 비파괴검사용역</t>
  </si>
  <si>
    <t>주식회사 금가</t>
  </si>
  <si>
    <t>2021.03.23</t>
  </si>
  <si>
    <t>2021.03.23 ~ 2021.12.27</t>
  </si>
  <si>
    <t>4100061804-001</t>
  </si>
  <si>
    <t>곡성지사 밀도계 구매</t>
  </si>
  <si>
    <t>리테크상사</t>
  </si>
  <si>
    <t>2021.03.22</t>
  </si>
  <si>
    <t>2021.03.22 ~ 2021.08.08</t>
  </si>
  <si>
    <t>4100061805-001</t>
  </si>
  <si>
    <t>2021.03.22 ~ 2021.04.30</t>
  </si>
  <si>
    <t>4100061820-001</t>
  </si>
  <si>
    <t>여수지사 T-103공동 삼출수 펌프 및 배관 교체공사</t>
  </si>
  <si>
    <t>2021.03.18</t>
  </si>
  <si>
    <t>4100061809-001</t>
  </si>
  <si>
    <t>2021년도 평택지사 제품탱크 도장공사</t>
  </si>
  <si>
    <t>2021.03.17</t>
  </si>
  <si>
    <t>4100061772-001</t>
  </si>
  <si>
    <t>산지소화전 주배관 밸브 개선관련 전동구동장치 구매</t>
  </si>
  <si>
    <t>주식회사 에너토크</t>
  </si>
  <si>
    <t>2021.03.16</t>
  </si>
  <si>
    <t>2021.03.16 ~ 2021.06.30</t>
  </si>
  <si>
    <t>4100061781-001</t>
  </si>
  <si>
    <t>2021년 평택지사 제품탱크 보수공사</t>
  </si>
  <si>
    <t>2021.03.15</t>
  </si>
  <si>
    <t>2021.03.15 ~ 2021.12.30</t>
  </si>
  <si>
    <t>4100061796-001</t>
  </si>
  <si>
    <t>스마트워크 시범층(20층) 가구(비품) 및 OA 부자재 구매</t>
  </si>
  <si>
    <t>주식회사 제이퍼스</t>
  </si>
  <si>
    <t>2021.03.15 ~ 2021.04.30</t>
  </si>
  <si>
    <t>4100061756-001</t>
  </si>
  <si>
    <t>VRU시설 주변 옥외소화전설비 설치 실시설계 용역</t>
  </si>
  <si>
    <t>2021.03.15 ~ 2021.04.05</t>
  </si>
  <si>
    <t>4100061714-001</t>
  </si>
  <si>
    <t>스마트워크 시범층(20층) 인테리어 개선공사</t>
  </si>
  <si>
    <t>2021.03.11</t>
  </si>
  <si>
    <t>4100061617-001</t>
  </si>
  <si>
    <t>2021년도 평택지사 안전밸브 정기검사 용역</t>
  </si>
  <si>
    <t>주식회사 에스앰 (SM Co.,LTD)</t>
  </si>
  <si>
    <t>2021.02.26</t>
  </si>
  <si>
    <t>2021.02.26 ~ 2021.05.17</t>
  </si>
  <si>
    <t>4100061646-001</t>
  </si>
  <si>
    <t>2021년 가스전운영사무소 경비용역</t>
  </si>
  <si>
    <t>주식회사 맨투맨써비스</t>
  </si>
  <si>
    <t>2021.03.01 ~ 2022.02.28</t>
  </si>
  <si>
    <t>4100061650-001</t>
  </si>
  <si>
    <t>곡성지사 전기동 외벽보수 및 도장공사</t>
  </si>
  <si>
    <t>대영개발(주)</t>
  </si>
  <si>
    <t>2021.02.25</t>
  </si>
  <si>
    <t>2021.02.25 ~ 2021.03.11</t>
  </si>
  <si>
    <t>4100061658-001</t>
  </si>
  <si>
    <t>2021.03.02 ~ 2021.03.19</t>
  </si>
  <si>
    <t>4100061627-001</t>
  </si>
  <si>
    <t>방호용 CCTV NVR 구매 설치</t>
  </si>
  <si>
    <t>2021.02.24</t>
  </si>
  <si>
    <t>2021.02.24 ~ 2021.03.17</t>
  </si>
  <si>
    <t>4100061638-001</t>
  </si>
  <si>
    <t>2021년 정수기 및 비데 렌탈.멤버쉽 유지보수</t>
  </si>
  <si>
    <t>코웨이 주식회사</t>
  </si>
  <si>
    <t>4100061560-001</t>
  </si>
  <si>
    <t>거제 2단계 수리시스템 설계용역</t>
  </si>
  <si>
    <t>2021.02.23</t>
  </si>
  <si>
    <t>4100061608-001</t>
  </si>
  <si>
    <t>1차공동 방폭박스 교체공사</t>
  </si>
  <si>
    <t>원엔지니어링</t>
  </si>
  <si>
    <t>2021.02.23 ~ 2021.04.08</t>
  </si>
  <si>
    <t>4100061564-001</t>
  </si>
  <si>
    <t>2021년도 소방시설 종합정밀점검 용역</t>
  </si>
  <si>
    <t>(주)에이스방재</t>
  </si>
  <si>
    <t>2021.02.19</t>
  </si>
  <si>
    <t>2021.02.19 ~ 2021.03.10</t>
  </si>
  <si>
    <t>4100061566-001</t>
  </si>
  <si>
    <t>공기압축기 정밀점검 및 보수작업</t>
  </si>
  <si>
    <t>I.P.S KOREA</t>
  </si>
  <si>
    <t>2021.02.19 ~ 2021.03.18</t>
  </si>
  <si>
    <t>해상플랫폼 노후배관(MEG PKG/경유배관) 긴급교체 작업</t>
  </si>
  <si>
    <t>4100061563-001</t>
  </si>
  <si>
    <t>2021년 소방시설 종합정밀점검</t>
  </si>
  <si>
    <t>2021.02.17</t>
  </si>
  <si>
    <t>2021.02.17 ~ 2021.03.18</t>
  </si>
  <si>
    <t>4100061528-001</t>
  </si>
  <si>
    <t>주변전실 이산화탄소 감지기 설치공사</t>
  </si>
  <si>
    <t>2021.02.17 ~ 2021.04.07</t>
  </si>
  <si>
    <t>4100061558-001</t>
  </si>
  <si>
    <t>[재입찰]2021년 방호과학화설비 점검 및 보수용역</t>
  </si>
  <si>
    <t>(주)퓨처아이스</t>
  </si>
  <si>
    <t>2021.03.01 ~ 2021.12.31</t>
  </si>
  <si>
    <t>4100061521-001</t>
  </si>
  <si>
    <t>2021년 상반기 MTN프로그램 업데이트 관련 회계용역</t>
  </si>
  <si>
    <t>2021.02.15</t>
  </si>
  <si>
    <t>2021.02.15 ~ 2021.05.15</t>
  </si>
  <si>
    <t>4100061503-001</t>
  </si>
  <si>
    <t>2021년 유튜브 영상콘텐츠 제작용역</t>
  </si>
  <si>
    <t>한그루필름 주식회사</t>
  </si>
  <si>
    <t>2021.02.10</t>
  </si>
  <si>
    <t>2021.02.10 ~ 2021.12.31</t>
  </si>
  <si>
    <t>4100061461-001</t>
  </si>
  <si>
    <t>폐수처리설비 활성탄 및 안트라사이트 등 여재(B라인) 교체</t>
  </si>
  <si>
    <t>하나그린(주)</t>
  </si>
  <si>
    <t>2021.02.09</t>
  </si>
  <si>
    <t>2021.02.09 ~ 2021.03.20</t>
  </si>
  <si>
    <t>4100061477-001</t>
  </si>
  <si>
    <t>2차 소방펌프실 폼탱크 BLADDER BAG 교체공사</t>
  </si>
  <si>
    <t>4100061447-001</t>
  </si>
  <si>
    <t>2021년 개방형 계약직 공개채용 대행용역</t>
  </si>
  <si>
    <t>비에스상사</t>
  </si>
  <si>
    <t>2021.02.08</t>
  </si>
  <si>
    <t>2021.02.08 ~ 2021.06.07</t>
  </si>
  <si>
    <t>4100061460-001</t>
  </si>
  <si>
    <t>2021.02.04</t>
  </si>
  <si>
    <t>4100061434-001</t>
  </si>
  <si>
    <t>단신부임 직원숙소 벽지.장판 교체 등 시설 보수작업</t>
  </si>
  <si>
    <t>수인테리어</t>
  </si>
  <si>
    <t>2021.02.02</t>
  </si>
  <si>
    <t>2021.02.02 ~ 2021.02.21</t>
  </si>
  <si>
    <t>4100061408-001</t>
  </si>
  <si>
    <t>[재입찰]유압 FLANGE SPREADER KIT 구매</t>
  </si>
  <si>
    <t>이루시스</t>
  </si>
  <si>
    <t>2021.02.02 ~ 2021.03.03</t>
  </si>
  <si>
    <t>4100061427-001</t>
  </si>
  <si>
    <t>2021년 방호과학화장비 유지보수용역</t>
  </si>
  <si>
    <t>2021.02.02 ~ 2021.12.31</t>
  </si>
  <si>
    <t>4100061433-001</t>
  </si>
  <si>
    <t>2021년도 대기오염물질 자가측정 용역</t>
  </si>
  <si>
    <t>2021.02.01</t>
  </si>
  <si>
    <t>4100061381-001</t>
  </si>
  <si>
    <t>2021년 비축지사 예방점검시스템 시각화 기능구현</t>
  </si>
  <si>
    <t>2021.02.01 ~ 2021.03.08</t>
  </si>
  <si>
    <t>4100061390-001</t>
  </si>
  <si>
    <t>2021년 거제지사 통근버스 임차용역</t>
  </si>
  <si>
    <t>거제시티투어 (주)</t>
  </si>
  <si>
    <t>2021.01.29</t>
  </si>
  <si>
    <t>2021.02.01 ~ 2022.01.31</t>
  </si>
  <si>
    <t>4100061333-001</t>
  </si>
  <si>
    <t>4100061396-001</t>
  </si>
  <si>
    <t>자력식 감지장치 모니터링 설비(E-MAP) 보수공사</t>
  </si>
  <si>
    <t>2021.01.28</t>
  </si>
  <si>
    <t>2021.01.29 ~ 2021.02.27</t>
  </si>
  <si>
    <t>4100061398-001</t>
  </si>
  <si>
    <t>2021.01.29 ~ 2021.02.19</t>
  </si>
  <si>
    <t>4100061385-001</t>
  </si>
  <si>
    <t>PROCESS지역 B/F VALVE(20,24인치) 보수공사</t>
  </si>
  <si>
    <t>2021.01.27</t>
  </si>
  <si>
    <t>2021.01.27 ~ 2021.02.20</t>
  </si>
  <si>
    <t>4100061374-001</t>
  </si>
  <si>
    <t>휘발유탱크(T-103, T-104) 내부압력감시 압력트랜스미터 설치공사</t>
  </si>
  <si>
    <t>2021.01.27 ~ 2021.03.12</t>
  </si>
  <si>
    <t>4100061328-001</t>
  </si>
  <si>
    <t>무정전 전원장치(UPS) 축전지 구매(설치포함)</t>
  </si>
  <si>
    <t>(주)세방산전</t>
  </si>
  <si>
    <t>2021.01.25</t>
  </si>
  <si>
    <t>2021.01.25 ~ 2021.02.23</t>
  </si>
  <si>
    <t>4100061354-001</t>
  </si>
  <si>
    <t>4100061330-001</t>
  </si>
  <si>
    <t>평택지사 건축물 내진보강공사 건축 실시설계 용역</t>
  </si>
  <si>
    <t>2021.01.22</t>
  </si>
  <si>
    <t>2021.01.22 ~ 2021.02.26</t>
  </si>
  <si>
    <t>4100061336-001</t>
  </si>
  <si>
    <t>4100061244-001</t>
  </si>
  <si>
    <t>연구위원 근무공간(중회의실) 바닥 개선공사</t>
  </si>
  <si>
    <t>2021.01.18</t>
  </si>
  <si>
    <t>2021.01.18 ~ 2021.02.14</t>
  </si>
  <si>
    <t>4100061245-001</t>
  </si>
  <si>
    <t>2021년 배출수 수질분석 용역</t>
  </si>
  <si>
    <t>2021.01.18 ~ 2021.12.31</t>
  </si>
  <si>
    <t>4100061249-001</t>
  </si>
  <si>
    <t>2021년 오수처리시설 관리용역</t>
  </si>
  <si>
    <t>(주)동산환경</t>
  </si>
  <si>
    <t>4100061207-001</t>
  </si>
  <si>
    <t>2020년도 성과지표 운영방안 수립 용역</t>
  </si>
  <si>
    <t>2021.01.14</t>
  </si>
  <si>
    <t>2021.01.14 ~ 2021.05.13</t>
  </si>
  <si>
    <t>4100061183-001</t>
  </si>
  <si>
    <t>2021년 CCTV 시스템 유지보수 용역</t>
  </si>
  <si>
    <t>2021.01.11</t>
  </si>
  <si>
    <t>2021.01.11 ~ 2021.12.31</t>
  </si>
  <si>
    <t>4100061132-001</t>
  </si>
  <si>
    <t>2021년 방재창고 및 전기실 보안서비스 용역</t>
  </si>
  <si>
    <t>2021.01.06</t>
  </si>
  <si>
    <t>4100061119-001</t>
  </si>
  <si>
    <t>지정악취 측정 용역</t>
  </si>
  <si>
    <t>2021.01.05</t>
  </si>
  <si>
    <t>2021.01.05 ~ 2021.02.03</t>
  </si>
  <si>
    <t>4100061113-001</t>
  </si>
  <si>
    <t>2021년도 GPFS 시스템 유지관리</t>
  </si>
  <si>
    <t>모아시스 주식회사</t>
  </si>
  <si>
    <t>2021.01.04</t>
  </si>
  <si>
    <t>4100061124-001</t>
  </si>
  <si>
    <t>2021년 DB접근제어 솔루션 유지관리</t>
  </si>
  <si>
    <t>주식회사우경정보기술</t>
  </si>
  <si>
    <t>4100060856-001</t>
  </si>
  <si>
    <t>2021년도 법률규정시스템 유지관리</t>
  </si>
  <si>
    <t>나라아이넷(주)</t>
  </si>
  <si>
    <t>2021.01.01</t>
  </si>
  <si>
    <t>4100060857-001</t>
  </si>
  <si>
    <t>2021년도 제안관리시스템 유지관리</t>
  </si>
  <si>
    <t>주식회사 다모넷</t>
  </si>
  <si>
    <t>4100060858-001</t>
  </si>
  <si>
    <t>2021년도 통합검색시스템 유지관리</t>
  </si>
  <si>
    <t>(주)와이즈넛</t>
  </si>
  <si>
    <t>4100060859-001</t>
  </si>
  <si>
    <t>2021년도 기록관리시스템 유지관리</t>
  </si>
  <si>
    <t>4100061120-001</t>
  </si>
  <si>
    <t>업무용차량 장기임차(렌트) 용역</t>
  </si>
  <si>
    <t>롯데렌탈(주)</t>
  </si>
  <si>
    <t>4100061147-001</t>
  </si>
  <si>
    <t>2021년도 통합인증시스템(SSO) 유지관리 용역</t>
  </si>
  <si>
    <t>4100061149-001</t>
  </si>
  <si>
    <t>2021년도 그룹웨어시스템 유지관리 용역</t>
  </si>
  <si>
    <t>4100061151-001</t>
  </si>
  <si>
    <t>2021년도 석유개발 IT자원 통합관리시스템 유지관리</t>
  </si>
  <si>
    <t>4100061008-001</t>
  </si>
  <si>
    <t>2021년도 협업시스템(COP) 유지관리</t>
  </si>
  <si>
    <t>주식회사 날리지큐브</t>
  </si>
  <si>
    <t>4100061018-001</t>
  </si>
  <si>
    <t>2021년도 통합커뮤니케이션(UC) 유지관리</t>
  </si>
  <si>
    <t>주식회사 이지닉스</t>
  </si>
  <si>
    <t>4100061042-001</t>
  </si>
  <si>
    <t>2021년 비축지사 경비용역</t>
  </si>
  <si>
    <t>4100061082-001</t>
  </si>
  <si>
    <t>2021년도 전자조달시스템 유지관리 용역</t>
  </si>
  <si>
    <t>(주)이노가드</t>
  </si>
  <si>
    <t>4100061227-001</t>
  </si>
  <si>
    <t>2021년 거제지사 승강기점검 및 유지보수용역</t>
  </si>
  <si>
    <t>주식회사 타워엘리베이터</t>
  </si>
  <si>
    <t>4100061195-001</t>
  </si>
  <si>
    <t>2021년도 거제지사 CCTV 유지보수용역</t>
  </si>
  <si>
    <t>4100061204-001</t>
  </si>
  <si>
    <t>2021년도 TLG 모니터링 시스템 유지관리</t>
  </si>
  <si>
    <t>이지소프트주식회사</t>
  </si>
  <si>
    <t>4100061205-001</t>
  </si>
  <si>
    <t>2021년도 XPLATFORM 및 UBI REPORT 유지관리</t>
  </si>
  <si>
    <t>(주)유비디시전</t>
  </si>
  <si>
    <t>4100061288-001</t>
  </si>
  <si>
    <t>울산 BUOY 이설공사 사후환경영향조사용역(2021년도)</t>
  </si>
  <si>
    <t>2018.12.10 ~ 2023.12.10</t>
  </si>
  <si>
    <t>4100061298-001</t>
  </si>
  <si>
    <t>2021년도 서산지사 보건관리 위탁 용역</t>
  </si>
  <si>
    <t>주식회사미래보건환경연구소</t>
  </si>
  <si>
    <r>
      <rPr>
        <b/>
        <sz val="14"/>
        <color indexed="8"/>
        <rFont val="맑은 고딕"/>
        <family val="3"/>
        <charset val="129"/>
      </rPr>
      <t>□</t>
    </r>
    <r>
      <rPr>
        <b/>
        <sz val="14"/>
        <color indexed="8"/>
        <rFont val="맑은 고딕"/>
        <family val="3"/>
        <charset val="129"/>
        <scheme val="minor"/>
      </rPr>
      <t xml:space="preserve"> 전자조달시스템 조달내역</t>
    </r>
    <phoneticPr fontId="25" type="noConversion"/>
  </si>
  <si>
    <t>구분</t>
    <phoneticPr fontId="21" type="noConversion"/>
  </si>
  <si>
    <t>건수</t>
    <phoneticPr fontId="21" type="noConversion"/>
  </si>
  <si>
    <t>계약금액 (원)</t>
    <phoneticPr fontId="21" type="noConversion"/>
  </si>
  <si>
    <t>1분기</t>
    <phoneticPr fontId="21" type="noConversion"/>
  </si>
  <si>
    <t>2분기</t>
    <phoneticPr fontId="21" type="noConversion"/>
  </si>
  <si>
    <t>3분기</t>
    <phoneticPr fontId="21" type="noConversion"/>
  </si>
  <si>
    <t>4분기</t>
    <phoneticPr fontId="21" type="noConversion"/>
  </si>
  <si>
    <t>합계</t>
    <phoneticPr fontId="21" type="noConversion"/>
  </si>
  <si>
    <t>순번</t>
    <phoneticPr fontId="21" type="noConversion"/>
  </si>
  <si>
    <t>분기</t>
    <phoneticPr fontId="21" type="noConversion"/>
  </si>
  <si>
    <r>
      <rPr>
        <b/>
        <sz val="10"/>
        <color theme="1"/>
        <rFont val="맑은 고딕"/>
        <family val="3"/>
        <charset val="129"/>
        <scheme val="minor"/>
      </rPr>
      <t>* 작성기준</t>
    </r>
    <r>
      <rPr>
        <sz val="10"/>
        <color theme="1"/>
        <rFont val="맑은 고딕"/>
        <family val="3"/>
        <charset val="129"/>
        <scheme val="minor"/>
      </rPr>
      <t xml:space="preserve">
  1) 대상기간 : 2021.01.01. ~ 2021.12.31. (계약일자 기준)
  2) 전자조달시스템을 통한 전자계약
  3) 최초 계약 기준(계약변경 미반영)
  4) 장기계속계약은 연차별 계약이 2021년에 체결된 것만 포함</t>
    </r>
    <phoneticPr fontId="21" type="noConversion"/>
  </si>
  <si>
    <r>
      <rPr>
        <b/>
        <sz val="14"/>
        <color indexed="8"/>
        <rFont val="맑은 고딕"/>
        <family val="3"/>
        <charset val="129"/>
      </rPr>
      <t>□</t>
    </r>
    <r>
      <rPr>
        <b/>
        <sz val="14"/>
        <color indexed="8"/>
        <rFont val="맑은 고딕"/>
        <family val="3"/>
        <charset val="129"/>
        <scheme val="minor"/>
      </rPr>
      <t xml:space="preserve"> 종합쇼핑몰 납품요구 내역(조달청 조달정보개방포털)</t>
    </r>
    <phoneticPr fontId="25" type="noConversion"/>
  </si>
  <si>
    <t xml:space="preserve">ㅇ 작성기준
  - 납품요구접수일자가 2021년도인 경우만 기재 </t>
    <phoneticPr fontId="25" type="noConversion"/>
  </si>
  <si>
    <t>순번</t>
    <phoneticPr fontId="25" type="noConversion"/>
  </si>
  <si>
    <t>납품요구접수일자</t>
  </si>
  <si>
    <t>분기</t>
    <phoneticPr fontId="25" type="noConversion"/>
  </si>
  <si>
    <t>납품요구번호</t>
  </si>
  <si>
    <t>수요기관명</t>
  </si>
  <si>
    <t>납품요구건명</t>
  </si>
  <si>
    <t>업체명</t>
  </si>
  <si>
    <t>납품요구금액</t>
  </si>
  <si>
    <t>대표물품분류번호</t>
  </si>
  <si>
    <t>대표품명</t>
  </si>
  <si>
    <t>대표세부물품분류번호</t>
  </si>
  <si>
    <t>대표세부품명</t>
  </si>
  <si>
    <t>납품요구수량</t>
  </si>
  <si>
    <t>최대납품기한</t>
  </si>
  <si>
    <t>계약구분</t>
  </si>
  <si>
    <t>최초납품요구접수일자</t>
  </si>
  <si>
    <t>최초납품요구금액</t>
  </si>
  <si>
    <t>업체사업자등록번호</t>
  </si>
  <si>
    <t>업체기업구분명</t>
  </si>
  <si>
    <t>업체소재지명</t>
  </si>
  <si>
    <t>납품요구지청명</t>
  </si>
  <si>
    <t>20210119</t>
  </si>
  <si>
    <t>2221307773</t>
  </si>
  <si>
    <t>한국석유공사 평택지사</t>
  </si>
  <si>
    <t>업무용 차량(다목적승용차) 구매</t>
  </si>
  <si>
    <t>기아 주식회사</t>
  </si>
  <si>
    <t>25101507</t>
  </si>
  <si>
    <t>스포츠유틸리티차량</t>
  </si>
  <si>
    <t>2510150701</t>
  </si>
  <si>
    <t>다목적승용차</t>
  </si>
  <si>
    <t>20210330</t>
  </si>
  <si>
    <t>제3자단가</t>
  </si>
  <si>
    <t>001950125</t>
  </si>
  <si>
    <t>1198102316</t>
  </si>
  <si>
    <t>대기업</t>
  </si>
  <si>
    <t>서울특별시 서초구</t>
  </si>
  <si>
    <t>인천지방조달청</t>
  </si>
  <si>
    <t>20210121</t>
  </si>
  <si>
    <t>2121304845</t>
  </si>
  <si>
    <t>한국석유공사</t>
  </si>
  <si>
    <t>재택근무자 등의 지원을 위한 망연계 장비 구매</t>
  </si>
  <si>
    <t>(주)유니디아</t>
  </si>
  <si>
    <t>43233205</t>
  </si>
  <si>
    <t>트랜잭션보안및바이러스보호소프트웨어</t>
  </si>
  <si>
    <t>4323320501</t>
  </si>
  <si>
    <t>보안소프트웨어</t>
  </si>
  <si>
    <t>20210220</t>
  </si>
  <si>
    <t>001851163</t>
  </si>
  <si>
    <t>1108146807</t>
  </si>
  <si>
    <t>중소기업</t>
  </si>
  <si>
    <t>서울특별시 영등포구</t>
  </si>
  <si>
    <t>부산지방조달청</t>
  </si>
  <si>
    <t>20210125</t>
  </si>
  <si>
    <t>3821305747</t>
  </si>
  <si>
    <t>한국석유공사 거제지사</t>
  </si>
  <si>
    <t>업무용 의자 구매</t>
  </si>
  <si>
    <t>유한회사 애니체</t>
  </si>
  <si>
    <t>56112102</t>
  </si>
  <si>
    <t>작업용의자</t>
  </si>
  <si>
    <t>5611210201</t>
  </si>
  <si>
    <t>20210224</t>
  </si>
  <si>
    <t>242031121</t>
  </si>
  <si>
    <t>4108668763</t>
  </si>
  <si>
    <t>광주광역시 광산구</t>
  </si>
  <si>
    <t>경남지방조달청</t>
  </si>
  <si>
    <t>20210127</t>
  </si>
  <si>
    <t>2121306744</t>
  </si>
  <si>
    <t>울산지사 지하화 건설공사 지급자재(파고라) 구매</t>
  </si>
  <si>
    <t>주식회사 무한랜드</t>
  </si>
  <si>
    <t>49241511</t>
  </si>
  <si>
    <t>퍼걸러</t>
  </si>
  <si>
    <t>4924151101</t>
  </si>
  <si>
    <t>20210630</t>
  </si>
  <si>
    <t>352030242</t>
  </si>
  <si>
    <t>3548800598</t>
  </si>
  <si>
    <t>전라북도 임실군</t>
  </si>
  <si>
    <t>20210128</t>
  </si>
  <si>
    <t>2121307295</t>
  </si>
  <si>
    <t>소프트웨어(캐디안) 구매</t>
  </si>
  <si>
    <t>(주)가온아이</t>
  </si>
  <si>
    <t>43232102</t>
  </si>
  <si>
    <t>그래픽소프트웨어</t>
  </si>
  <si>
    <t>4323210201</t>
  </si>
  <si>
    <t>20210227</t>
  </si>
  <si>
    <t>002050012</t>
  </si>
  <si>
    <t>2118697088</t>
  </si>
  <si>
    <t>서울특별시 강남구</t>
  </si>
  <si>
    <t>20210223</t>
  </si>
  <si>
    <t>2121315454</t>
  </si>
  <si>
    <t>울산지사 지하화 건설공사 지급자재(체력단련시설) 구매</t>
  </si>
  <si>
    <t>주식회사 디자인파크개발</t>
  </si>
  <si>
    <t>49201697</t>
  </si>
  <si>
    <t>야외운동기구</t>
  </si>
  <si>
    <t>4920169701</t>
  </si>
  <si>
    <t>20210530</t>
  </si>
  <si>
    <t>121820314</t>
  </si>
  <si>
    <t>2208615514</t>
  </si>
  <si>
    <t>서울특별시 강서구</t>
  </si>
  <si>
    <t>2521319403</t>
  </si>
  <si>
    <t>한국석유공사 서산지사</t>
  </si>
  <si>
    <t>카니발 2.2디젤 시그니처 구매(옵션포함)</t>
  </si>
  <si>
    <t>78180299</t>
  </si>
  <si>
    <t>차량도장서비스</t>
  </si>
  <si>
    <t>7818029901</t>
  </si>
  <si>
    <t>20210623</t>
  </si>
  <si>
    <t>001760111</t>
  </si>
  <si>
    <t>대전지방조달청</t>
  </si>
  <si>
    <t>2221332075</t>
  </si>
  <si>
    <t>한국석유공사 용인지사</t>
  </si>
  <si>
    <t>적외선 체온계 구매</t>
  </si>
  <si>
    <t>주식회사 테크엔</t>
  </si>
  <si>
    <t>42182299</t>
  </si>
  <si>
    <t>적외선체온계</t>
  </si>
  <si>
    <t>4218229901</t>
  </si>
  <si>
    <t>20210306</t>
  </si>
  <si>
    <t>002160020</t>
  </si>
  <si>
    <t>5148168599</t>
  </si>
  <si>
    <t>대구광역시 달성군</t>
  </si>
  <si>
    <t>20210225</t>
  </si>
  <si>
    <t>2521321310</t>
  </si>
  <si>
    <t>사물함 구매</t>
  </si>
  <si>
    <t>주식회사 오넥트</t>
  </si>
  <si>
    <t>56101520</t>
  </si>
  <si>
    <t>로커</t>
  </si>
  <si>
    <t>5610152001</t>
  </si>
  <si>
    <t>사물함</t>
  </si>
  <si>
    <t>20210327</t>
  </si>
  <si>
    <t>001970087</t>
  </si>
  <si>
    <t>1378189252</t>
  </si>
  <si>
    <t>인천광역시 서구</t>
  </si>
  <si>
    <t>20210226</t>
  </si>
  <si>
    <t>2521321943</t>
  </si>
  <si>
    <t>비디오프로젝터 구매</t>
  </si>
  <si>
    <t>주식회사 트리엠</t>
  </si>
  <si>
    <t>45111616</t>
  </si>
  <si>
    <t>비디오프로젝터</t>
  </si>
  <si>
    <t>4511161601</t>
  </si>
  <si>
    <t>20210328</t>
  </si>
  <si>
    <t>002062152</t>
  </si>
  <si>
    <t>2208605262</t>
  </si>
  <si>
    <t>서울특별시 성동구</t>
  </si>
  <si>
    <t>20210311</t>
  </si>
  <si>
    <t>2121320092</t>
  </si>
  <si>
    <t>스마트워크 시범층(20층) 사무용 가구 구매</t>
  </si>
  <si>
    <t>주식회사 코아스</t>
  </si>
  <si>
    <t>56111601</t>
  </si>
  <si>
    <t>패널시스템용칸막이</t>
  </si>
  <si>
    <t>5611160101</t>
  </si>
  <si>
    <t>사무실칸막이</t>
  </si>
  <si>
    <t>20210410</t>
  </si>
  <si>
    <t>122010936</t>
  </si>
  <si>
    <t>1178109929</t>
  </si>
  <si>
    <t>2121320094</t>
  </si>
  <si>
    <t>211731523</t>
  </si>
  <si>
    <t>3698100382</t>
  </si>
  <si>
    <t>부산광역시 기장군</t>
  </si>
  <si>
    <t>2121320093</t>
  </si>
  <si>
    <t>56101519</t>
  </si>
  <si>
    <t>응접탁자</t>
  </si>
  <si>
    <t>5610151901</t>
  </si>
  <si>
    <t>122010927</t>
  </si>
  <si>
    <t>20210312</t>
  </si>
  <si>
    <t>2521331016</t>
  </si>
  <si>
    <t>문서세단기 구매</t>
  </si>
  <si>
    <t>주식회사대진코스탈</t>
  </si>
  <si>
    <t>44101603</t>
  </si>
  <si>
    <t>문서세단기및보조용품</t>
  </si>
  <si>
    <t>4410160301</t>
  </si>
  <si>
    <t>문서세단기</t>
  </si>
  <si>
    <t>001870197</t>
  </si>
  <si>
    <t>1228118599</t>
  </si>
  <si>
    <t>인천광역시 부평구</t>
  </si>
  <si>
    <t>20210318</t>
  </si>
  <si>
    <t>2121321889</t>
  </si>
  <si>
    <t>고성능 화학소방차(여수,서산) 구매</t>
  </si>
  <si>
    <t>주식회사 파이어스</t>
  </si>
  <si>
    <t>25101791</t>
  </si>
  <si>
    <t>소방화학차</t>
  </si>
  <si>
    <t>2510179101</t>
  </si>
  <si>
    <t>20211014</t>
  </si>
  <si>
    <t>002050499</t>
  </si>
  <si>
    <t>1318167639</t>
  </si>
  <si>
    <t>인천광역시 동구</t>
  </si>
  <si>
    <t>20210319</t>
  </si>
  <si>
    <t>2121322282</t>
  </si>
  <si>
    <t>국산 DB 라이선스 구매</t>
  </si>
  <si>
    <t>지나인솔루션 주식회사</t>
  </si>
  <si>
    <t>43232304</t>
  </si>
  <si>
    <t>DB관리시스템소프트웨어</t>
  </si>
  <si>
    <t>4323230401</t>
  </si>
  <si>
    <t>데이터베이스관리소프트웨어</t>
  </si>
  <si>
    <t>20210930</t>
  </si>
  <si>
    <t>001950717</t>
  </si>
  <si>
    <t>7288101294</t>
  </si>
  <si>
    <t>서울특별시 용산구</t>
  </si>
  <si>
    <t>20210323</t>
  </si>
  <si>
    <t>2121322828</t>
  </si>
  <si>
    <t>이니텍 INISafe Nexess V.4.0 구매  (2조)</t>
  </si>
  <si>
    <t>(주)투씨에스지</t>
  </si>
  <si>
    <t>20210422</t>
  </si>
  <si>
    <t>002051129</t>
  </si>
  <si>
    <t>1078704690</t>
  </si>
  <si>
    <t>20210325</t>
  </si>
  <si>
    <t>2121323663</t>
  </si>
  <si>
    <t>VPN 통합 인증서버소프트웨어(OTP) 구매</t>
  </si>
  <si>
    <t>조인어스비즈 주식회사</t>
  </si>
  <si>
    <t>43233201</t>
  </si>
  <si>
    <t>인증서버소프트웨어</t>
  </si>
  <si>
    <t>4323320101</t>
  </si>
  <si>
    <t>20210424</t>
  </si>
  <si>
    <t>001851148</t>
  </si>
  <si>
    <t>1198178664</t>
  </si>
  <si>
    <t>서울특별시 마포구</t>
  </si>
  <si>
    <t>20210406</t>
  </si>
  <si>
    <t>2121325663</t>
  </si>
  <si>
    <t>한컴오피스(한글 등) ILA Renewal (1년차) 계약체결</t>
  </si>
  <si>
    <t>(주)블루포트</t>
  </si>
  <si>
    <t>43231513</t>
  </si>
  <si>
    <t>사무용소프트웨어</t>
  </si>
  <si>
    <t>4323151301</t>
  </si>
  <si>
    <t>20210506</t>
  </si>
  <si>
    <t>002050123</t>
  </si>
  <si>
    <t>2118655017</t>
  </si>
  <si>
    <t>20210407</t>
  </si>
  <si>
    <t>2221356239</t>
  </si>
  <si>
    <t>세탁물건조기 구매</t>
  </si>
  <si>
    <t>삼성전자 주식회사</t>
  </si>
  <si>
    <t>47111503</t>
  </si>
  <si>
    <t>세탁물건조기</t>
  </si>
  <si>
    <t>4711150301</t>
  </si>
  <si>
    <t>20210507</t>
  </si>
  <si>
    <t>001882076</t>
  </si>
  <si>
    <t>1248100998</t>
  </si>
  <si>
    <t>경기도 수원시 영통구</t>
  </si>
  <si>
    <t>20210409</t>
  </si>
  <si>
    <t>2521345451</t>
  </si>
  <si>
    <t>운동기구(4종) 구매 요청</t>
  </si>
  <si>
    <t>(주)개선스포츠</t>
  </si>
  <si>
    <t>49201603</t>
  </si>
  <si>
    <t>하체근력강화기</t>
  </si>
  <si>
    <t>4920160306</t>
  </si>
  <si>
    <t>스쿼트랙</t>
  </si>
  <si>
    <t>20210608</t>
  </si>
  <si>
    <t>121920694</t>
  </si>
  <si>
    <t>1288140333</t>
  </si>
  <si>
    <t>경기도 파주시</t>
  </si>
  <si>
    <t>2521345450</t>
  </si>
  <si>
    <t>49201501</t>
  </si>
  <si>
    <t>트레드밀</t>
  </si>
  <si>
    <t>4920150101</t>
  </si>
  <si>
    <t>001970160</t>
  </si>
  <si>
    <t>20210412</t>
  </si>
  <si>
    <t>2121326844</t>
  </si>
  <si>
    <t>한국석유공사 스마트워크 시범층 듀얼 모니터 구매</t>
  </si>
  <si>
    <t>(주) 한성</t>
  </si>
  <si>
    <t>43211902</t>
  </si>
  <si>
    <t>LCD패널또는모니터</t>
  </si>
  <si>
    <t>4321190201</t>
  </si>
  <si>
    <t>액정모니터</t>
  </si>
  <si>
    <t>20210512</t>
  </si>
  <si>
    <t>001661200</t>
  </si>
  <si>
    <t>1068617410</t>
  </si>
  <si>
    <t>서울특별시 금천구</t>
  </si>
  <si>
    <t>20210415</t>
  </si>
  <si>
    <t>2121327886</t>
  </si>
  <si>
    <t>Microsoft사 GAS 라이선스 구매(2년차)</t>
  </si>
  <si>
    <t>주식회사 에쓰피케이</t>
  </si>
  <si>
    <t>20210515</t>
  </si>
  <si>
    <t>001950513</t>
  </si>
  <si>
    <t>3248701323</t>
  </si>
  <si>
    <t>20210419</t>
  </si>
  <si>
    <t>2121328412</t>
  </si>
  <si>
    <t>용인지사 시설팀 업무용차량(화물트럭 2.5t) 구매</t>
  </si>
  <si>
    <t>현대자동차 주식회사</t>
  </si>
  <si>
    <t>25101611</t>
  </si>
  <si>
    <t>화물트럭</t>
  </si>
  <si>
    <t>2510161101</t>
  </si>
  <si>
    <t>20210916</t>
  </si>
  <si>
    <t>002050139</t>
  </si>
  <si>
    <t>1018109147</t>
  </si>
  <si>
    <t>20210513</t>
  </si>
  <si>
    <t>2421356705</t>
  </si>
  <si>
    <t>여수지사 고소작업차량 구매</t>
  </si>
  <si>
    <t>주식회사 동해기계항공</t>
  </si>
  <si>
    <t>25101969</t>
  </si>
  <si>
    <t>고소작업차</t>
  </si>
  <si>
    <t>2510196901</t>
  </si>
  <si>
    <t>고소작업트럭</t>
  </si>
  <si>
    <t>20211010</t>
  </si>
  <si>
    <t>001760804</t>
  </si>
  <si>
    <t>3078110747</t>
  </si>
  <si>
    <t>충청남도 공주시</t>
  </si>
  <si>
    <t>광주지방조달청</t>
  </si>
  <si>
    <t>20210528</t>
  </si>
  <si>
    <t>2121336655</t>
  </si>
  <si>
    <t>한국석유공사 울산지사</t>
  </si>
  <si>
    <t>LED방폭등 조달구매 요청</t>
  </si>
  <si>
    <t>주식회사 통일엘이디방폭전기</t>
  </si>
  <si>
    <t>39111999</t>
  </si>
  <si>
    <t>위험지특수조명설비</t>
  </si>
  <si>
    <t>3911199901</t>
  </si>
  <si>
    <t>방폭등기구</t>
  </si>
  <si>
    <t>20210709</t>
  </si>
  <si>
    <t>002070043</t>
  </si>
  <si>
    <t>1278189594</t>
  </si>
  <si>
    <t>서울특별시 송파구</t>
  </si>
  <si>
    <t>20210531</t>
  </si>
  <si>
    <t>2121336988</t>
  </si>
  <si>
    <t>정보시스템 서비스용 미들웨어 구매</t>
  </si>
  <si>
    <t>주식회사 젠시스</t>
  </si>
  <si>
    <t>43232902</t>
  </si>
  <si>
    <t>통신서버소프트웨어</t>
  </si>
  <si>
    <t>4323290201</t>
  </si>
  <si>
    <t>통신소프트웨어</t>
  </si>
  <si>
    <t>20210710</t>
  </si>
  <si>
    <t>002050368</t>
  </si>
  <si>
    <t>2118641963</t>
  </si>
  <si>
    <t>2121337117</t>
  </si>
  <si>
    <t>20210615</t>
  </si>
  <si>
    <t>2121336987</t>
  </si>
  <si>
    <t>002050367</t>
  </si>
  <si>
    <t>20210629</t>
  </si>
  <si>
    <t>2121343892</t>
  </si>
  <si>
    <t>선풍기 조달 구매</t>
  </si>
  <si>
    <t>주식회사 이젠피앤엘</t>
  </si>
  <si>
    <t>52141804</t>
  </si>
  <si>
    <t>선풍기</t>
  </si>
  <si>
    <t>5214180401</t>
  </si>
  <si>
    <t>20210729</t>
  </si>
  <si>
    <t>002160998</t>
  </si>
  <si>
    <t>1078720948</t>
  </si>
  <si>
    <t>경기도 부천시</t>
  </si>
  <si>
    <t>2221395722</t>
  </si>
  <si>
    <t>냉난방기 구매 요청</t>
  </si>
  <si>
    <t>40101787</t>
  </si>
  <si>
    <t>냉난방기</t>
  </si>
  <si>
    <t>4010178702</t>
  </si>
  <si>
    <t>20210730</t>
  </si>
  <si>
    <t>001990016</t>
  </si>
  <si>
    <t>20210712</t>
  </si>
  <si>
    <t>2221400156</t>
  </si>
  <si>
    <t>세탁기 구매 요청</t>
  </si>
  <si>
    <t>엘지전자 주식회사</t>
  </si>
  <si>
    <t>52141601</t>
  </si>
  <si>
    <t>가정용세탁기</t>
  </si>
  <si>
    <t>5214160101</t>
  </si>
  <si>
    <t>20210811</t>
  </si>
  <si>
    <t>002161632</t>
  </si>
  <si>
    <t>1078614075</t>
  </si>
  <si>
    <t>2221400152</t>
  </si>
  <si>
    <t>세탁물건조기 구매 요청</t>
  </si>
  <si>
    <t>20210715</t>
  </si>
  <si>
    <t>3821365599</t>
  </si>
  <si>
    <t>001860747</t>
  </si>
  <si>
    <t>20210721</t>
  </si>
  <si>
    <t>2121349020</t>
  </si>
  <si>
    <t>보안장비 방화벽 WeGuardia 구매 요청</t>
  </si>
  <si>
    <t>링크정보통신주식회사</t>
  </si>
  <si>
    <t>43222501</t>
  </si>
  <si>
    <t>방화벽장치</t>
  </si>
  <si>
    <t>4322250101</t>
  </si>
  <si>
    <t>20210820</t>
  </si>
  <si>
    <t>001860344</t>
  </si>
  <si>
    <t>1058191993</t>
  </si>
  <si>
    <t>서울특별시 구로구</t>
  </si>
  <si>
    <t>20210827</t>
  </si>
  <si>
    <t>2521395303</t>
  </si>
  <si>
    <t>사무용의자 구매</t>
  </si>
  <si>
    <t>주식회사 아모스아인스가구</t>
  </si>
  <si>
    <t>20210926</t>
  </si>
  <si>
    <t>001970403</t>
  </si>
  <si>
    <t>1368114947</t>
  </si>
  <si>
    <t>2121355418</t>
  </si>
  <si>
    <t>안티바이러스(백신S/W) 구매</t>
  </si>
  <si>
    <t>(주)비츠코리아</t>
  </si>
  <si>
    <t>20211029</t>
  </si>
  <si>
    <t>001950656</t>
  </si>
  <si>
    <t>1058614725</t>
  </si>
  <si>
    <t>2121355419</t>
  </si>
  <si>
    <t>001850474</t>
  </si>
  <si>
    <t>2121355420</t>
  </si>
  <si>
    <t>002050241</t>
  </si>
  <si>
    <t>2221426225</t>
  </si>
  <si>
    <t>냉장고 구매</t>
  </si>
  <si>
    <t>뉴브로드테크놀러지(주)</t>
  </si>
  <si>
    <t>24131501</t>
  </si>
  <si>
    <t>냉장냉동겸용장치</t>
  </si>
  <si>
    <t>2413150101</t>
  </si>
  <si>
    <t>냉장고</t>
  </si>
  <si>
    <t>20211016</t>
  </si>
  <si>
    <t>001760918</t>
  </si>
  <si>
    <t>1298632414</t>
  </si>
  <si>
    <t>경기도 성남시 분당구</t>
  </si>
  <si>
    <t>20210928</t>
  </si>
  <si>
    <t>2121360302</t>
  </si>
  <si>
    <t>알뜰주유소 통합정보시스템 개발 솔루션 구매</t>
  </si>
  <si>
    <t>(주)우리테크인터내셔날</t>
  </si>
  <si>
    <t>43232499</t>
  </si>
  <si>
    <t>프로그램개발용소프트웨어</t>
  </si>
  <si>
    <t>4323249901</t>
  </si>
  <si>
    <t>20211028</t>
  </si>
  <si>
    <t>002050425</t>
  </si>
  <si>
    <t>2148859016</t>
  </si>
  <si>
    <t>2121360303</t>
  </si>
  <si>
    <t>(주)리아모어소프트</t>
  </si>
  <si>
    <t>002161098</t>
  </si>
  <si>
    <t>1058715982</t>
  </si>
  <si>
    <t>20211008</t>
  </si>
  <si>
    <t>2121362908</t>
  </si>
  <si>
    <t>현지인력용 VPN 및 라이센스 구매</t>
  </si>
  <si>
    <t>주식회사 시큐위즈</t>
  </si>
  <si>
    <t>20211107</t>
  </si>
  <si>
    <t>002050798</t>
  </si>
  <si>
    <t>2208184637</t>
  </si>
  <si>
    <t>20211022</t>
  </si>
  <si>
    <t>2221440487</t>
  </si>
  <si>
    <t>용인지사 시스템 냉난방기 구매(설치포함)</t>
  </si>
  <si>
    <t>72151299</t>
  </si>
  <si>
    <t>냉난방공조공사</t>
  </si>
  <si>
    <t>7215129901</t>
  </si>
  <si>
    <t>20211230</t>
  </si>
  <si>
    <t>001981574</t>
  </si>
  <si>
    <t>20211023</t>
  </si>
  <si>
    <t>2221440549</t>
  </si>
  <si>
    <t>콘센트 구매</t>
  </si>
  <si>
    <t>주식회사 웰바스</t>
  </si>
  <si>
    <t>39121406</t>
  </si>
  <si>
    <t>리셉터클</t>
  </si>
  <si>
    <t>3912140601</t>
  </si>
  <si>
    <t>멀티탭</t>
  </si>
  <si>
    <t>001970168</t>
  </si>
  <si>
    <t>1348101878</t>
  </si>
  <si>
    <t>경기도 안산시 단원구</t>
  </si>
  <si>
    <t>20211027</t>
  </si>
  <si>
    <t>2121368422</t>
  </si>
  <si>
    <t>스마트워크 전산장비 비밀번호 관리용 S/W라이센스 구매</t>
  </si>
  <si>
    <t>주식회사 모건시스</t>
  </si>
  <si>
    <t>20211126</t>
  </si>
  <si>
    <t>002051326</t>
  </si>
  <si>
    <t>1138646816</t>
  </si>
  <si>
    <t>2421414588</t>
  </si>
  <si>
    <t>곡성지사 시스템 냉난방기 구매(설치포함)</t>
  </si>
  <si>
    <t>20220107</t>
  </si>
  <si>
    <t>001981512</t>
  </si>
  <si>
    <t>2521421715</t>
  </si>
  <si>
    <t>텔레비전(벽걸이형 거치대 포함) 구매</t>
  </si>
  <si>
    <t>45111802</t>
  </si>
  <si>
    <t>텔레비전거치대</t>
  </si>
  <si>
    <t>4511180201</t>
  </si>
  <si>
    <t>20211128</t>
  </si>
  <si>
    <t>001962049</t>
  </si>
  <si>
    <t>20211102</t>
  </si>
  <si>
    <t>2521422752</t>
  </si>
  <si>
    <t>텔레비전 구매</t>
  </si>
  <si>
    <t>20211202</t>
  </si>
  <si>
    <t>20211103</t>
  </si>
  <si>
    <t>2121370766</t>
  </si>
  <si>
    <t>영상회의장비용 VPN(가상사설망) 장비 구매</t>
  </si>
  <si>
    <t>(주)아이티윈</t>
  </si>
  <si>
    <t>20211231</t>
  </si>
  <si>
    <t>002162499</t>
  </si>
  <si>
    <t>6038163797</t>
  </si>
  <si>
    <t>부산광역시 서구</t>
  </si>
  <si>
    <t>20211105</t>
  </si>
  <si>
    <t>2521425543</t>
  </si>
  <si>
    <t>냉난방기 구매</t>
  </si>
  <si>
    <t>20211205</t>
  </si>
  <si>
    <t>20211108</t>
  </si>
  <si>
    <t>2121371683</t>
  </si>
  <si>
    <t>오피넷 성능제어 솔루션(넷퍼넬) 구매</t>
  </si>
  <si>
    <t>주식회사 에스티씨랩</t>
  </si>
  <si>
    <t>20211208</t>
  </si>
  <si>
    <t>002150153</t>
  </si>
  <si>
    <t>5388102079</t>
  </si>
  <si>
    <t>20211116</t>
  </si>
  <si>
    <t>2521431602</t>
  </si>
  <si>
    <t>항온항습기 구매</t>
  </si>
  <si>
    <t>(주)세원센추리</t>
  </si>
  <si>
    <t>40101715</t>
  </si>
  <si>
    <t>항온항습기</t>
  </si>
  <si>
    <t>4010171501</t>
  </si>
  <si>
    <t>20220115</t>
  </si>
  <si>
    <t>001990002</t>
  </si>
  <si>
    <t>3128119449</t>
  </si>
  <si>
    <t>충청남도 아산시</t>
  </si>
  <si>
    <t>20211123</t>
  </si>
  <si>
    <t>2221458253</t>
  </si>
  <si>
    <t>CCTV 감시용 모니터 구매</t>
  </si>
  <si>
    <t>52161505</t>
  </si>
  <si>
    <t>텔레비전</t>
  </si>
  <si>
    <t>5216150501</t>
  </si>
  <si>
    <t>20211223</t>
  </si>
  <si>
    <t>002060024</t>
  </si>
  <si>
    <t>20211124</t>
  </si>
  <si>
    <t>2121377161</t>
  </si>
  <si>
    <t>통신망 스위치 구매</t>
  </si>
  <si>
    <t>주식회사 한아아이티</t>
  </si>
  <si>
    <t>43222612</t>
  </si>
  <si>
    <t>네트워크스위치</t>
  </si>
  <si>
    <t>4322261201</t>
  </si>
  <si>
    <t>20220123</t>
  </si>
  <si>
    <t>002061981</t>
  </si>
  <si>
    <t>5048158357</t>
  </si>
  <si>
    <t>대구광역시 동구</t>
  </si>
  <si>
    <t>2221461191</t>
  </si>
  <si>
    <t>전자레인지 구매</t>
  </si>
  <si>
    <t>52141502</t>
  </si>
  <si>
    <t>가정용전자레인지</t>
  </si>
  <si>
    <t>5214150201</t>
  </si>
  <si>
    <t>20211226</t>
  </si>
  <si>
    <t>001961391</t>
  </si>
  <si>
    <t>2521438314</t>
  </si>
  <si>
    <t>20211211</t>
  </si>
  <si>
    <t>002170144</t>
  </si>
  <si>
    <t>20211129</t>
  </si>
  <si>
    <t>2121378586</t>
  </si>
  <si>
    <t>알뜰주유소 및 전자조달 미들웨어 구매</t>
  </si>
  <si>
    <t>20211229</t>
  </si>
  <si>
    <t>2121378587</t>
  </si>
  <si>
    <t>20211201</t>
  </si>
  <si>
    <t>2121379561</t>
  </si>
  <si>
    <t>정보시스템 백업복구 인프라 보강을 위한 제품 구매</t>
  </si>
  <si>
    <t>(주)연무기술</t>
  </si>
  <si>
    <t>43201802</t>
  </si>
  <si>
    <t>하드디스크어레이</t>
  </si>
  <si>
    <t>4320180201</t>
  </si>
  <si>
    <t>디스크어레이</t>
  </si>
  <si>
    <t>001960650</t>
  </si>
  <si>
    <t>3148125419</t>
  </si>
  <si>
    <t>대전광역시 유성구</t>
  </si>
  <si>
    <t>2121379562</t>
  </si>
  <si>
    <t>주식회사 매사</t>
  </si>
  <si>
    <t>43233499</t>
  </si>
  <si>
    <t>유틸리티소프트웨어</t>
  </si>
  <si>
    <t>4323349901</t>
  </si>
  <si>
    <t>002050645</t>
  </si>
  <si>
    <t>1098645502</t>
  </si>
  <si>
    <t>20211203</t>
  </si>
  <si>
    <t>2421432309</t>
  </si>
  <si>
    <t>한국석유공사 여수지사</t>
  </si>
  <si>
    <t>등기구 구매</t>
  </si>
  <si>
    <t>에코디바이스코리아 주식회사</t>
  </si>
  <si>
    <t>39111603</t>
  </si>
  <si>
    <t>도로조명설비</t>
  </si>
  <si>
    <t>3911160302</t>
  </si>
  <si>
    <t>LED가로등기구</t>
  </si>
  <si>
    <t>20220102</t>
  </si>
  <si>
    <t>002070047</t>
  </si>
  <si>
    <t>1348722410</t>
  </si>
  <si>
    <t>경기도 화성시</t>
  </si>
  <si>
    <t>20211224</t>
  </si>
  <si>
    <t>2221478940</t>
  </si>
  <si>
    <t>공기청정기 구매(5대)</t>
  </si>
  <si>
    <t>(주)위닉스</t>
  </si>
  <si>
    <t>40161602</t>
  </si>
  <si>
    <t>공기청정기</t>
  </si>
  <si>
    <t>4016160201</t>
  </si>
  <si>
    <t>001781646</t>
  </si>
  <si>
    <t>1338122434</t>
  </si>
  <si>
    <t>중견기업</t>
  </si>
  <si>
    <t>경기도 시흥시</t>
  </si>
  <si>
    <t>(단위 : 건 / 원)</t>
    <phoneticPr fontId="21" type="noConversion"/>
  </si>
  <si>
    <t>1분기</t>
    <phoneticPr fontId="34" type="noConversion"/>
  </si>
  <si>
    <t>2분기</t>
    <phoneticPr fontId="34" type="noConversion"/>
  </si>
  <si>
    <t>3분기</t>
    <phoneticPr fontId="34" type="noConversion"/>
  </si>
  <si>
    <t>4분기</t>
    <phoneticPr fontId="34" type="noConversion"/>
  </si>
  <si>
    <t>연 간</t>
    <phoneticPr fontId="34" type="noConversion"/>
  </si>
  <si>
    <t>건  수</t>
    <phoneticPr fontId="21" type="noConversion"/>
  </si>
  <si>
    <t>금  액</t>
    <phoneticPr fontId="21" type="noConversion"/>
  </si>
  <si>
    <t>□  참고 : 연도별 전자조달 규모</t>
    <phoneticPr fontId="21" type="noConversion"/>
  </si>
  <si>
    <t>년도</t>
    <phoneticPr fontId="21" type="noConversion"/>
  </si>
  <si>
    <t>조달건수</t>
    <phoneticPr fontId="21" type="noConversion"/>
  </si>
  <si>
    <t>조달금액</t>
    <phoneticPr fontId="21" type="noConversion"/>
  </si>
  <si>
    <t>구 분</t>
    <phoneticPr fontId="21" type="noConversion"/>
  </si>
  <si>
    <t>2분기</t>
  </si>
  <si>
    <t>3분기</t>
  </si>
  <si>
    <t>4분기</t>
  </si>
  <si>
    <r>
      <rPr>
        <b/>
        <sz val="10"/>
        <color theme="1"/>
        <rFont val="맑은 고딕"/>
        <family val="3"/>
        <charset val="129"/>
        <scheme val="minor"/>
      </rPr>
      <t>* 작성기준</t>
    </r>
    <r>
      <rPr>
        <sz val="10"/>
        <color theme="1"/>
        <rFont val="맑은 고딕"/>
        <family val="3"/>
        <charset val="129"/>
        <scheme val="minor"/>
      </rPr>
      <t xml:space="preserve">
  1) 대상기간 : 2022.01.01. ~ 2022.12.31. (계약일자 기준)
  2) 전자조달시스템을 통한 전자계약
  3) 최초 계약 기준(계약변경 미반영)
  4) 장기계속계약은 연차별 계약이 2022년에 체결된 것만 포함</t>
    </r>
    <phoneticPr fontId="21" type="noConversion"/>
  </si>
  <si>
    <t>사업자번호</t>
  </si>
  <si>
    <t>대표자</t>
  </si>
  <si>
    <t>출자비율</t>
  </si>
  <si>
    <t>(분담내용)</t>
  </si>
  <si>
    <t>화폐단위</t>
  </si>
  <si>
    <t>보증방법</t>
  </si>
  <si>
    <t>계약보증금율</t>
  </si>
  <si>
    <t>보증기관</t>
  </si>
  <si>
    <t>계약보증금</t>
  </si>
  <si>
    <t>지체상금율</t>
  </si>
  <si>
    <t>하자보증책임기간</t>
  </si>
  <si>
    <t>하자보증금율</t>
  </si>
  <si>
    <t>중기간경쟁제품여부</t>
  </si>
  <si>
    <t>변경계약사유</t>
  </si>
  <si>
    <t>근거법률</t>
  </si>
  <si>
    <t>조</t>
  </si>
  <si>
    <t>항</t>
  </si>
  <si>
    <t>호</t>
  </si>
  <si>
    <t>목</t>
  </si>
  <si>
    <t>근거내역</t>
  </si>
  <si>
    <t>공고번호</t>
  </si>
  <si>
    <t>정정</t>
  </si>
  <si>
    <t>긴급</t>
  </si>
  <si>
    <t>재공고</t>
  </si>
  <si>
    <t>소기업</t>
  </si>
  <si>
    <t>실적</t>
  </si>
  <si>
    <t>지역</t>
  </si>
  <si>
    <t>기타</t>
  </si>
  <si>
    <t>PQ</t>
  </si>
  <si>
    <t>공고일시</t>
  </si>
  <si>
    <t>입찰등록마감일시</t>
  </si>
  <si>
    <t>입찰마감일시</t>
  </si>
  <si>
    <t>개찰일시</t>
  </si>
  <si>
    <t>추정가격</t>
  </si>
  <si>
    <t>설계금액</t>
  </si>
  <si>
    <t>기초금액</t>
  </si>
  <si>
    <t>공사예정금액</t>
  </si>
  <si>
    <t>예정가격</t>
  </si>
  <si>
    <t>도급형태</t>
  </si>
  <si>
    <t>낙찰업체(대표사)</t>
  </si>
  <si>
    <t>낙찰금액</t>
  </si>
  <si>
    <t>투찰율</t>
  </si>
  <si>
    <t>입찰참여수</t>
  </si>
  <si>
    <t>4100064868-001</t>
  </si>
  <si>
    <t>2022년도 그룹웨어시스템 유지관리 용역</t>
  </si>
  <si>
    <t>107-81-51022</t>
  </si>
  <si>
    <t>서 흥 대</t>
  </si>
  <si>
    <t>KRW</t>
  </si>
  <si>
    <t>2022.01.01</t>
  </si>
  <si>
    <t>현금or증권</t>
  </si>
  <si>
    <t>국가계약법</t>
  </si>
  <si>
    <t>바</t>
  </si>
  <si>
    <t>제조공급자가 설치 조립시</t>
  </si>
  <si>
    <t>KNOC2022010121</t>
  </si>
  <si>
    <t>2022.01.18 11:45</t>
  </si>
  <si>
    <t>2022.01.18 14:20</t>
  </si>
  <si>
    <t>2022.01.18 14:22</t>
  </si>
  <si>
    <t>4100064893-001</t>
  </si>
  <si>
    <t>2022년도 통합인증시스템(SSO) 유지관리 용역</t>
  </si>
  <si>
    <t>314-81-19071</t>
  </si>
  <si>
    <t>강석모</t>
  </si>
  <si>
    <t>서울보증보험</t>
  </si>
  <si>
    <t>KNOC2022010163</t>
  </si>
  <si>
    <t>2022.01.19 14:37</t>
  </si>
  <si>
    <t>2022.01.20 17:30</t>
  </si>
  <si>
    <t>2022.01.20 17:37</t>
  </si>
  <si>
    <t>4100064692-001</t>
  </si>
  <si>
    <t>2022년도 SAP DB 암호화 유지관리</t>
  </si>
  <si>
    <t>인스피언(주)</t>
  </si>
  <si>
    <t>120-87-41140</t>
  </si>
  <si>
    <t>최정규</t>
  </si>
  <si>
    <t>지급각서</t>
  </si>
  <si>
    <t>KNOC2021120421</t>
  </si>
  <si>
    <t>2021.12.30 10:23</t>
  </si>
  <si>
    <t>2021.12.30 15:50</t>
  </si>
  <si>
    <t>2021.12.30 16:04</t>
  </si>
  <si>
    <t>4100064718-001</t>
  </si>
  <si>
    <t>2022년도 GPFS 시스템 유지관리</t>
  </si>
  <si>
    <t>211-86-47496</t>
  </si>
  <si>
    <t>김종수</t>
  </si>
  <si>
    <t>KNOC2021120430</t>
  </si>
  <si>
    <t>2021.12.30 11:08</t>
  </si>
  <si>
    <t>2021.12.30 14:00</t>
  </si>
  <si>
    <t>2021.12.30 14:14</t>
  </si>
  <si>
    <t>4100064710-001</t>
  </si>
  <si>
    <t>2022년도 통합커뮤니케이션(UC) 유지관리 용역</t>
  </si>
  <si>
    <t>513-81-18285</t>
  </si>
  <si>
    <t>전종대</t>
  </si>
  <si>
    <t>전자조달시스템 관리</t>
  </si>
  <si>
    <t>KNOC2021120370</t>
  </si>
  <si>
    <t>2021.12.28 17:21</t>
  </si>
  <si>
    <t>2021.12.29 11:00</t>
  </si>
  <si>
    <t>2021.12.29 11:12</t>
  </si>
  <si>
    <t>4100064711-001</t>
  </si>
  <si>
    <t>2022년도 협업시스템(COP) 유지관리 용역</t>
  </si>
  <si>
    <t>110-81-44925</t>
  </si>
  <si>
    <t>김학훈</t>
  </si>
  <si>
    <t>KNOC2021120380</t>
  </si>
  <si>
    <t>2021.12.28 17:24</t>
  </si>
  <si>
    <t>2021.12.29 11:10</t>
  </si>
  <si>
    <t>4100064647-001</t>
  </si>
  <si>
    <t>2022년도 대기오염물질 자가측정 용역</t>
  </si>
  <si>
    <t>신안환경연구소</t>
  </si>
  <si>
    <t>177-15-00658</t>
  </si>
  <si>
    <t>신종민</t>
  </si>
  <si>
    <t>2022.01.01 ~ 2022.12.27</t>
  </si>
  <si>
    <t>KNOC2021120220</t>
  </si>
  <si>
    <t>√</t>
  </si>
  <si>
    <t>2021.12.13 17:08</t>
  </si>
  <si>
    <t>2021.12.20 14:00</t>
  </si>
  <si>
    <t>2021.12.21 14:00</t>
  </si>
  <si>
    <t>2021.12.21 14:24</t>
  </si>
  <si>
    <t>4100064695-001</t>
  </si>
  <si>
    <t>2022년 석유비축기지 특수경비용역</t>
  </si>
  <si>
    <t>주식회사 경암</t>
  </si>
  <si>
    <t>234-88-02195</t>
  </si>
  <si>
    <t>김기정</t>
  </si>
  <si>
    <t>KNOC2021120110</t>
  </si>
  <si>
    <t>2021.12.06 17:34</t>
  </si>
  <si>
    <t>2021.12.14 14:00</t>
  </si>
  <si>
    <t>2021.12.14 14:19</t>
  </si>
  <si>
    <t>4100064807-001</t>
  </si>
  <si>
    <t>울산 BUOY 이설공사 사후환경영향조사용역(2022년도)</t>
  </si>
  <si>
    <t>138-81-04348</t>
  </si>
  <si>
    <t>김종흔</t>
  </si>
  <si>
    <t>해당없음</t>
  </si>
  <si>
    <t>4100064716-001</t>
  </si>
  <si>
    <t>2022년 DB접근제어 솔루션 유지관리</t>
  </si>
  <si>
    <t>502-81-98620</t>
  </si>
  <si>
    <t>박윤하</t>
  </si>
  <si>
    <t>4100064612-001</t>
  </si>
  <si>
    <t>2022년도 법률규정시스템 유지관리</t>
  </si>
  <si>
    <t>214-86-12318</t>
  </si>
  <si>
    <t>김찬훈</t>
  </si>
  <si>
    <t>4100064613-001</t>
  </si>
  <si>
    <t>2022년도 제안관리시스템 유지관리</t>
  </si>
  <si>
    <t>220-81-81552</t>
  </si>
  <si>
    <t>천윤영</t>
  </si>
  <si>
    <t>4100064614-001</t>
  </si>
  <si>
    <t>2022년도 통합검색시스템 유지관리</t>
  </si>
  <si>
    <t>211-86-98485</t>
  </si>
  <si>
    <t>강용성</t>
  </si>
  <si>
    <t>4100064615-001</t>
  </si>
  <si>
    <t>2022년도 기록관리시스템 유지관리</t>
  </si>
  <si>
    <t>215-81-69556</t>
  </si>
  <si>
    <t>임병조</t>
  </si>
  <si>
    <t>4100064879-001</t>
  </si>
  <si>
    <t>214-87-79183</t>
  </si>
  <si>
    <t>김현수</t>
  </si>
  <si>
    <t>가</t>
  </si>
  <si>
    <t>추정가격이 건설공사 2억원, 전문공사 1억원, 기타공사 8천만원, 물품·용역 등 5천만원 이하의 계약</t>
  </si>
  <si>
    <t>4100064770-001</t>
  </si>
  <si>
    <t>2022년도 TLG 모니터링 유지관리 용역</t>
  </si>
  <si>
    <t>229-81-10559</t>
  </si>
  <si>
    <t>황택현</t>
  </si>
  <si>
    <t>2022.01.03</t>
  </si>
  <si>
    <t>KNOC2021120410</t>
  </si>
  <si>
    <t>2021.12.28 17:58</t>
  </si>
  <si>
    <t>2022.01.03 11:00</t>
  </si>
  <si>
    <t>2022.01.03 11:05</t>
  </si>
  <si>
    <t>4100064773-001</t>
  </si>
  <si>
    <t>2022년도 XPLATFORM 및 UBI REPORT 유지관리 용역</t>
  </si>
  <si>
    <t>120-87-35901</t>
  </si>
  <si>
    <t>신동우</t>
  </si>
  <si>
    <t>KNOC2022010030</t>
  </si>
  <si>
    <t>2022.01.07 08:22</t>
  </si>
  <si>
    <t>2022.01.07 11:15</t>
  </si>
  <si>
    <t>2022.01.07 11:26</t>
  </si>
  <si>
    <t>4100064728-001</t>
  </si>
  <si>
    <t>입출하부두 방충재(TR FENDER) 정밀 점검(수중부 포함)</t>
  </si>
  <si>
    <t>두용건설 주식회사</t>
  </si>
  <si>
    <t>613-81-44384</t>
  </si>
  <si>
    <t>이재봉</t>
  </si>
  <si>
    <t>2022.01.04</t>
  </si>
  <si>
    <t>2022.01.04 ~ 2022.01.28</t>
  </si>
  <si>
    <t>전문건설공제조합</t>
  </si>
  <si>
    <t>4100064741-001</t>
  </si>
  <si>
    <t>2022년 방재창고 및 전기실 보안서비스 용역</t>
  </si>
  <si>
    <t>208-81-13302</t>
  </si>
  <si>
    <t>노희찬</t>
  </si>
  <si>
    <t>2022.01.06</t>
  </si>
  <si>
    <t>4100064782-001</t>
  </si>
  <si>
    <t>해상 PSV POPPING TEST 및 REPAIR 용역</t>
  </si>
  <si>
    <t>한국산업기계기술 주식회사</t>
  </si>
  <si>
    <t>447-87-00928</t>
  </si>
  <si>
    <t>서효진</t>
  </si>
  <si>
    <t>2022.01.12</t>
  </si>
  <si>
    <t>2022.01.12 ~ 2022.01.31</t>
  </si>
  <si>
    <t>KNOC2021120080</t>
  </si>
  <si>
    <t>2021.12.02 17:56</t>
  </si>
  <si>
    <t>2021.12.09 10:30</t>
  </si>
  <si>
    <t>2021.12.10 10:30</t>
  </si>
  <si>
    <t>2021.12.10 10:41</t>
  </si>
  <si>
    <t>4100064780-001</t>
  </si>
  <si>
    <t>2022년도 동해가스전 육·해상 소방시설 점검용역</t>
  </si>
  <si>
    <t>주식회사 삼일소방</t>
  </si>
  <si>
    <t>610-86-15376</t>
  </si>
  <si>
    <t>조경희</t>
  </si>
  <si>
    <t>2022.01.12 ~ 2022.12.31</t>
  </si>
  <si>
    <t>KNOC2021120280</t>
  </si>
  <si>
    <t>2021.12.20 09:11</t>
  </si>
  <si>
    <t>2021.12.28 13:00</t>
  </si>
  <si>
    <t>2021.12.29 13:00</t>
  </si>
  <si>
    <t>2021.12.29 13:12</t>
  </si>
  <si>
    <t>4100064799-001</t>
  </si>
  <si>
    <t>2022년 음식물류 폐기물 위,수탁 처리 용역</t>
  </si>
  <si>
    <t>창조대성 주식회사</t>
  </si>
  <si>
    <t>146-87-00869</t>
  </si>
  <si>
    <t>송지호</t>
  </si>
  <si>
    <t>4100064818-001</t>
  </si>
  <si>
    <t>2022년도 방호과학화장비 유지보수 용역</t>
  </si>
  <si>
    <t>661-33-00778</t>
  </si>
  <si>
    <t>김대환</t>
  </si>
  <si>
    <t>2022.01.13</t>
  </si>
  <si>
    <t>2022.01.13 ~ 2022.12.31</t>
  </si>
  <si>
    <t>KNOC2022010050</t>
  </si>
  <si>
    <t>2022.01.12 11:16</t>
  </si>
  <si>
    <t>2022.01.12 16:00</t>
  </si>
  <si>
    <t>2022.01.12 16:13</t>
  </si>
  <si>
    <t>4100064768-001</t>
  </si>
  <si>
    <t>2022년도 한국석유공사 전자사보(웹진) 제작 용역</t>
  </si>
  <si>
    <t>(주)홍커뮤니케이션즈</t>
  </si>
  <si>
    <t>305-81-70579</t>
  </si>
  <si>
    <t>민귀홍</t>
  </si>
  <si>
    <t>2022.01.14</t>
  </si>
  <si>
    <t>2022.01.14 ~ 2022.12.31</t>
  </si>
  <si>
    <t>KNOC2021110320</t>
  </si>
  <si>
    <t>2021.11.24 15:36</t>
  </si>
  <si>
    <t>2021.12.08 14:00</t>
  </si>
  <si>
    <t>2021.12.09 17:00</t>
  </si>
  <si>
    <t>2022.01.07 11:47</t>
  </si>
  <si>
    <t>4100064846-001</t>
  </si>
  <si>
    <t>울산비축기지 지하화 건설공사 사후환경영향조사(운영시)용역(2022년도)</t>
  </si>
  <si>
    <t>211-81-08009</t>
  </si>
  <si>
    <t>김덕구</t>
  </si>
  <si>
    <t>2022.01.17</t>
  </si>
  <si>
    <t>KNOC2021050230</t>
  </si>
  <si>
    <t>2021.05.18 15:21</t>
  </si>
  <si>
    <t>2021.06.22 14:00</t>
  </si>
  <si>
    <t>2021.06.23 14:00</t>
  </si>
  <si>
    <t>2021.06.23 14:15</t>
  </si>
  <si>
    <t>4100064851-001</t>
  </si>
  <si>
    <t>2022년 배출수 수질분석 용역</t>
  </si>
  <si>
    <t>(주)청명기연환경</t>
  </si>
  <si>
    <t>219-81-00729</t>
  </si>
  <si>
    <t>김상우</t>
  </si>
  <si>
    <t>2022.01.18</t>
  </si>
  <si>
    <t>2022.01.18 ~ 2022.12.31</t>
  </si>
  <si>
    <t>4100064850-001</t>
  </si>
  <si>
    <t>2022년도 전자조달시스템 유지관리 용역</t>
  </si>
  <si>
    <t>113-86-14764</t>
  </si>
  <si>
    <t>최용기</t>
  </si>
  <si>
    <t>2022.01.19</t>
  </si>
  <si>
    <t>KNOC2022010092</t>
  </si>
  <si>
    <t>2022.01.17 09:59</t>
  </si>
  <si>
    <t>2022.01.17 15:40</t>
  </si>
  <si>
    <t>2022.01.17 15:47</t>
  </si>
  <si>
    <t>4100064867-001</t>
  </si>
  <si>
    <t>2022년도 석유개발 IT자원 통합관리시스템 유지관리 용역</t>
  </si>
  <si>
    <t>119-81-35272</t>
  </si>
  <si>
    <t>권대석</t>
  </si>
  <si>
    <t>2022.01.20</t>
  </si>
  <si>
    <t>KNOC2022010111</t>
  </si>
  <si>
    <t>2022.01.17 09:57</t>
  </si>
  <si>
    <t>2022.01.18 11:20</t>
  </si>
  <si>
    <t>2022.01.18 11:32</t>
  </si>
  <si>
    <t>4100064898-001</t>
  </si>
  <si>
    <t>여수지사 소방자재창고 통신시스템 및 광선로 구축공사</t>
  </si>
  <si>
    <t>417-81-31826</t>
  </si>
  <si>
    <t>심태원</t>
  </si>
  <si>
    <t>2022.01.24</t>
  </si>
  <si>
    <t>2022.01.24 ~ 2022.02.07</t>
  </si>
  <si>
    <t>KNOC2022010140</t>
  </si>
  <si>
    <t>2022.01.18 15:54</t>
  </si>
  <si>
    <t>2022.01.19 14:00</t>
  </si>
  <si>
    <t>2022.01.19 14:15</t>
  </si>
  <si>
    <t>4100064919-001</t>
  </si>
  <si>
    <t>2022년 방호과학화장비 유지보수용역</t>
  </si>
  <si>
    <t>408-05-94750</t>
  </si>
  <si>
    <t>김경근</t>
  </si>
  <si>
    <t>2022.01.26</t>
  </si>
  <si>
    <t>2022.02.01 ~ 2022.12.31</t>
  </si>
  <si>
    <t>준공일로부터 1</t>
  </si>
  <si>
    <t>4100065215-001</t>
  </si>
  <si>
    <t>전사 디지털 복합기(클라우드 프린팅 포함) 임차 용역(2022년도분)</t>
  </si>
  <si>
    <t>314-81-82555</t>
  </si>
  <si>
    <t>김은희</t>
  </si>
  <si>
    <t>2022.02.01 ~ 2023.01.31</t>
  </si>
  <si>
    <t>기재부장관 고시기간 내 입찰자가 1인뿐일 경우 재공고 없이 수의계약</t>
  </si>
  <si>
    <t>KNOC2021030321</t>
  </si>
  <si>
    <t>2021.03.29 14:36</t>
  </si>
  <si>
    <t>2021.03.29 17:00</t>
  </si>
  <si>
    <t>2021.03.29 17:10</t>
  </si>
  <si>
    <t>4100064901-001</t>
  </si>
  <si>
    <t>242-81-00919</t>
  </si>
  <si>
    <t>조필래</t>
  </si>
  <si>
    <t>2022.01.26 ~ 2022.02.25</t>
  </si>
  <si>
    <t>4100064941-001</t>
  </si>
  <si>
    <t>단신부임숙소(무거캐슬) 수리</t>
  </si>
  <si>
    <t>610-09-61563</t>
  </si>
  <si>
    <t>이미숙</t>
  </si>
  <si>
    <t>2022.01.26 ~ 2022.02.04</t>
  </si>
  <si>
    <t>4100064948-001</t>
  </si>
  <si>
    <t>냉각살수설비(MOV-S162E 등 4개 밸브) 보수공사</t>
  </si>
  <si>
    <t>312-81-88679</t>
  </si>
  <si>
    <t>정성욱</t>
  </si>
  <si>
    <t>2022.01.27</t>
  </si>
  <si>
    <t>2022.01.27 ~ 2022.03.07</t>
  </si>
  <si>
    <t>건설공제조합</t>
  </si>
  <si>
    <t>준공검사 완료일로부터 1년</t>
  </si>
  <si>
    <t>4100064963-001</t>
  </si>
  <si>
    <t>2022년도 지하수위 무선관측시스템 유지관리 용역</t>
  </si>
  <si>
    <t>213-86-39269</t>
  </si>
  <si>
    <t>박준기</t>
  </si>
  <si>
    <t>2022.01.28</t>
  </si>
  <si>
    <t>2022.01.28 ~ 2022.12.31</t>
  </si>
  <si>
    <t>KNOC2022010180</t>
  </si>
  <si>
    <t>2022.01.26 14:06</t>
  </si>
  <si>
    <t>2022.01.27 11:00</t>
  </si>
  <si>
    <t>2022.01.27 11:27</t>
  </si>
  <si>
    <t>4100065009-001</t>
  </si>
  <si>
    <t>2022년 방호과학화설비 점검 및 보수용역</t>
  </si>
  <si>
    <t>417-81-24679</t>
  </si>
  <si>
    <t>나귀현</t>
  </si>
  <si>
    <t>2022.02.09</t>
  </si>
  <si>
    <t>2022.03.01 ~ 2022.12.31</t>
  </si>
  <si>
    <t>4100065027-001</t>
  </si>
  <si>
    <t>2022년 육상 공정퍼지용 액체질소 구매</t>
  </si>
  <si>
    <t>807-88-00317</t>
  </si>
  <si>
    <t>김교영</t>
  </si>
  <si>
    <t>2022.02.10</t>
  </si>
  <si>
    <t>2022.02.10 ~ 2022.12.31</t>
  </si>
  <si>
    <t>검수료일로부터 1년</t>
  </si>
  <si>
    <t>다</t>
  </si>
  <si>
    <t>물품의 가공·하역·운송·보관으로 경쟁이 불리할 경우</t>
  </si>
  <si>
    <t>KNOC2022020040</t>
  </si>
  <si>
    <t>2022.02.10 11:29</t>
  </si>
  <si>
    <t>2022.02.10 13:00</t>
  </si>
  <si>
    <t>2022.02.10 13:11</t>
  </si>
  <si>
    <t>4100065038-001</t>
  </si>
  <si>
    <t>TK-S302 전단 20”BALL V/V (MOV-S302B) 보수공사</t>
  </si>
  <si>
    <t>2022.02.11</t>
  </si>
  <si>
    <t>2022.02.11 ~ 2022.03.22</t>
  </si>
  <si>
    <t>기계공제조합</t>
  </si>
  <si>
    <t>4100065036-001</t>
  </si>
  <si>
    <t>2022년 거제지사 통근버스 임차용역</t>
  </si>
  <si>
    <t>주식회사코리아여행사</t>
  </si>
  <si>
    <t>612-81-12628</t>
  </si>
  <si>
    <t>유문규</t>
  </si>
  <si>
    <t>2022.02.14</t>
  </si>
  <si>
    <t>2022.02.14 ~ 2023.01.31</t>
  </si>
  <si>
    <t>KNOC2022010041</t>
  </si>
  <si>
    <t>2022.01.24 14:00</t>
  </si>
  <si>
    <t>2022.01.26 15:00</t>
  </si>
  <si>
    <t>2022.01.26 15:16</t>
  </si>
  <si>
    <t>4100065018-001</t>
  </si>
  <si>
    <t>삼일자원비축산업단지 개발계획 실시계획변경 용역</t>
  </si>
  <si>
    <t>한동건설엔지니어링 주식회사</t>
  </si>
  <si>
    <t>408-81-31860</t>
  </si>
  <si>
    <t>채성의</t>
  </si>
  <si>
    <t>2022.02.14 ~ 2022.08.12</t>
  </si>
  <si>
    <t>엔지니어링공제조합</t>
  </si>
  <si>
    <t>KNOC2022010150</t>
  </si>
  <si>
    <t>2022.01.20 18:17</t>
  </si>
  <si>
    <t>2022.01.27 14:00</t>
  </si>
  <si>
    <t>2022.01.28 10:30</t>
  </si>
  <si>
    <t>2022.01.28 10:43</t>
  </si>
  <si>
    <t>4100065071-001</t>
  </si>
  <si>
    <t>구리지사 공정제어설비(DCS) 교체공사</t>
  </si>
  <si>
    <t>주식회사금성엔지니어링</t>
  </si>
  <si>
    <t>311-81-18262</t>
  </si>
  <si>
    <t>황윤국</t>
  </si>
  <si>
    <t>2022.02.16</t>
  </si>
  <si>
    <t>2022.02.16 ~ 2022.08.15</t>
  </si>
  <si>
    <t>전기공사공제조합</t>
  </si>
  <si>
    <t>준공검사완료일로부터 1년</t>
  </si>
  <si>
    <t>KNOC2022010080</t>
  </si>
  <si>
    <t>2022.01.14 14:58</t>
  </si>
  <si>
    <t>2022.01.21 10:30</t>
  </si>
  <si>
    <t>2022.01.24 15:00</t>
  </si>
  <si>
    <t>2022.01.24 15:14</t>
  </si>
  <si>
    <t>4100065076-001</t>
  </si>
  <si>
    <t>동해지사 방호과학화설비 점검 및 보수용역 계약체결</t>
  </si>
  <si>
    <t>226-08-84909</t>
  </si>
  <si>
    <t>김동호</t>
  </si>
  <si>
    <t>2022.02.16 ~ 2022.12.31</t>
  </si>
  <si>
    <t>4100065154-001</t>
  </si>
  <si>
    <t>동해지사 계기용변성기(MOF) 교체공사 계약체결</t>
  </si>
  <si>
    <t>주식회사 베스텍</t>
  </si>
  <si>
    <t>119-81-01544</t>
  </si>
  <si>
    <t>장세용</t>
  </si>
  <si>
    <t>2022.02.24</t>
  </si>
  <si>
    <t>2022.02.24 ~ 2022.05.24</t>
  </si>
  <si>
    <t>4100065157-001</t>
  </si>
  <si>
    <t>동해지사 접지변압기(GPT) 설치공사</t>
  </si>
  <si>
    <t>4100065150-001</t>
  </si>
  <si>
    <t>정수기 및 비데 렌탈.멤버쉽 유지보수 용역</t>
  </si>
  <si>
    <t>307-81-06054</t>
  </si>
  <si>
    <t>서장원</t>
  </si>
  <si>
    <t>2022.02.25</t>
  </si>
  <si>
    <t>2022.03.01 ~ 2023.02.28</t>
  </si>
  <si>
    <t>4100065177-001</t>
  </si>
  <si>
    <t>2022년 가스전운영사무소 경비용역</t>
  </si>
  <si>
    <t>주식회사 코스</t>
  </si>
  <si>
    <t>609-81-63567</t>
  </si>
  <si>
    <t>황해진</t>
  </si>
  <si>
    <t>2022.02.28</t>
  </si>
  <si>
    <t>KNOC2022020080</t>
  </si>
  <si>
    <t>2022.02.15 18:07</t>
  </si>
  <si>
    <t>2022.02.21 14:00</t>
  </si>
  <si>
    <t>2022.02.21 14:25</t>
  </si>
  <si>
    <t>4100065178-001</t>
  </si>
  <si>
    <t>2022년도 한국석유공사 온라인매체 운영 용역</t>
  </si>
  <si>
    <t>주식회사 스토리</t>
  </si>
  <si>
    <t>613-87-00054</t>
  </si>
  <si>
    <t>권영옥</t>
  </si>
  <si>
    <t>KNOC2022020110</t>
  </si>
  <si>
    <t>2022.02.18 10:52</t>
  </si>
  <si>
    <t>2022.02.23 14:00</t>
  </si>
  <si>
    <t>2022.02.24 14:00</t>
  </si>
  <si>
    <t>2022.02.24 14:14</t>
  </si>
  <si>
    <t>4100065077-001</t>
  </si>
  <si>
    <t>서산지사 CCTV 유지보수 용역</t>
  </si>
  <si>
    <t>305-81-71729</t>
  </si>
  <si>
    <t>도대욱</t>
  </si>
  <si>
    <t>2022.03.01</t>
  </si>
  <si>
    <t>4100065163-001</t>
  </si>
  <si>
    <t>여수지사 방호용 CCTV 추가 설치 공사</t>
  </si>
  <si>
    <t>주식회사 구성이엔씨</t>
  </si>
  <si>
    <t>411-81-05709</t>
  </si>
  <si>
    <t>유은선</t>
  </si>
  <si>
    <t>2022.03.02</t>
  </si>
  <si>
    <t>2022.03.02 ~ 2022.06.29</t>
  </si>
  <si>
    <t>정보통신공제조합</t>
  </si>
  <si>
    <t>KNOC2022020020</t>
  </si>
  <si>
    <t>2022.02.09 11:23</t>
  </si>
  <si>
    <t>2022.02.17 11:00</t>
  </si>
  <si>
    <t>2022.02.17 11:14</t>
  </si>
  <si>
    <t>4100065151-001</t>
  </si>
  <si>
    <t>JETTY VOC배관 밸브(BU-J701) 구매</t>
  </si>
  <si>
    <t>한국유니콤밸브 주식회사</t>
  </si>
  <si>
    <t>139-81-01437</t>
  </si>
  <si>
    <t>이석우</t>
  </si>
  <si>
    <t>2022.03.02 ~ 2022.08.28</t>
  </si>
  <si>
    <t>1년</t>
  </si>
  <si>
    <t>4100065204-001</t>
  </si>
  <si>
    <t>동해가스전 천부대수층에 대한 3차원 탄성파 자료 역산 용역</t>
  </si>
  <si>
    <t>214-84-02591</t>
  </si>
  <si>
    <t>몬덴타카시</t>
  </si>
  <si>
    <t>2022.03.07</t>
  </si>
  <si>
    <t>2022.03.07 ~ 2022.05.06</t>
  </si>
  <si>
    <t>차</t>
  </si>
  <si>
    <t>특정인,조사,(설계)용역계약</t>
  </si>
  <si>
    <t>KNOC2022020140</t>
  </si>
  <si>
    <t>2022.02.28 10:23</t>
  </si>
  <si>
    <t>2022.02.28 15:30</t>
  </si>
  <si>
    <t>2022.02.28 15:43</t>
  </si>
  <si>
    <t>4100065208-001</t>
  </si>
  <si>
    <t>서산지사 방호용 CCTV 추가 설치공사</t>
  </si>
  <si>
    <t>아산정보통신주식회사</t>
  </si>
  <si>
    <t>312-81-89377</t>
  </si>
  <si>
    <t>손성민</t>
  </si>
  <si>
    <t>2022.03.07 ~ 2022.07.04</t>
  </si>
  <si>
    <t>KNOC2022020030</t>
  </si>
  <si>
    <t>2022.02.09 18:32</t>
  </si>
  <si>
    <t>2022.02.17 14:00</t>
  </si>
  <si>
    <t>2022.02.17 15:34</t>
  </si>
  <si>
    <t>4100065210-001</t>
  </si>
  <si>
    <t>지사 내 건물 출입문 교체공사</t>
  </si>
  <si>
    <t>360-03-01839</t>
  </si>
  <si>
    <t>박봉진</t>
  </si>
  <si>
    <t>2022.03.08</t>
  </si>
  <si>
    <t>2022.03.08 ~ 2022.04.16</t>
  </si>
  <si>
    <t>완공일로부터 1년</t>
  </si>
  <si>
    <t>4100065198-001</t>
  </si>
  <si>
    <t>고정식 가스감지기(83EA) 사외 교정</t>
  </si>
  <si>
    <t>119-81-10913</t>
  </si>
  <si>
    <t>최동진</t>
  </si>
  <si>
    <t>2022.03.08 ~ 2022.04.26</t>
  </si>
  <si>
    <t>KNOC2022020130</t>
  </si>
  <si>
    <t>2022.02.24 09:25</t>
  </si>
  <si>
    <t>2022.03.02 11:00</t>
  </si>
  <si>
    <t>2022.03.02 11:12</t>
  </si>
  <si>
    <t>4100065233-001</t>
  </si>
  <si>
    <t>TANK PROVER 교정 용역</t>
  </si>
  <si>
    <t>135-81-05713</t>
  </si>
  <si>
    <t>이재상</t>
  </si>
  <si>
    <t>2022.03.10</t>
  </si>
  <si>
    <t>2022.03.10 ~ 2022.04.11</t>
  </si>
  <si>
    <t>4100065275-001</t>
  </si>
  <si>
    <t>서산지사 폼 저장탱크 증설 설계용역</t>
  </si>
  <si>
    <t>113-81-63635</t>
  </si>
  <si>
    <t>배대순</t>
  </si>
  <si>
    <t>2022.03.14</t>
  </si>
  <si>
    <t>2022.03.14 ~ 2022.05.12</t>
  </si>
  <si>
    <t>4100065256-001</t>
  </si>
  <si>
    <t>UPS 및 소방 엔진펌프용 축전지 구매(교체)</t>
  </si>
  <si>
    <t>126-81-64718</t>
  </si>
  <si>
    <t>김민영</t>
  </si>
  <si>
    <t>2022.03.14 ~ 2022.04.04</t>
  </si>
  <si>
    <t>검수 완료일로부터 1년</t>
  </si>
  <si>
    <t>KNOC2022030060</t>
  </si>
  <si>
    <t>2022.03.10 16:04</t>
  </si>
  <si>
    <t>2022.03.10 16:20</t>
  </si>
  <si>
    <t>2022.03.10 16:29</t>
  </si>
  <si>
    <t>4100065283-001</t>
  </si>
  <si>
    <t>VOC 처리설비 내화피복 공사</t>
  </si>
  <si>
    <t>국토디앤아이(주)</t>
  </si>
  <si>
    <t>667-81-01664</t>
  </si>
  <si>
    <t>이선숙</t>
  </si>
  <si>
    <t>2022.03.15</t>
  </si>
  <si>
    <t>2022.03.15 ~ 2022.04.11</t>
  </si>
  <si>
    <t>4100065307-001</t>
  </si>
  <si>
    <t>서산지사 VOCS 및 액체질소 배관관로 설계용역</t>
  </si>
  <si>
    <t>213-86-27797</t>
  </si>
  <si>
    <t>남창호</t>
  </si>
  <si>
    <t>2022.03.16</t>
  </si>
  <si>
    <t>2022.03.16 ~ 2022.05.04</t>
  </si>
  <si>
    <t>4100065311-001</t>
  </si>
  <si>
    <t>등경유탱크지역 사면 안전설비 설치공사</t>
  </si>
  <si>
    <t>경도건설(주)</t>
  </si>
  <si>
    <t>132-81-21524</t>
  </si>
  <si>
    <t>이영구</t>
  </si>
  <si>
    <t>2022.03.16 ~ 2022.04.05</t>
  </si>
  <si>
    <t>4100065295-001</t>
  </si>
  <si>
    <t>여수지사 기존공동 20“ FLAME ARRESTER 구매</t>
  </si>
  <si>
    <t>주식회사 세원큐엔텍</t>
  </si>
  <si>
    <t>622-81-21008</t>
  </si>
  <si>
    <t>류유열</t>
  </si>
  <si>
    <t>2022.03.16 ~ 2022.06.23</t>
  </si>
  <si>
    <t>KNOC2022030030</t>
  </si>
  <si>
    <t>2022.03.07 14:04</t>
  </si>
  <si>
    <t>2022.03.15 14:00</t>
  </si>
  <si>
    <t>2022.03.15 14:35</t>
  </si>
  <si>
    <t>4100065336-001</t>
  </si>
  <si>
    <t>서산지사 휘발유탱크 VOCS 및 질소 배관관로 토목 설계용역</t>
  </si>
  <si>
    <t>영광측량설계사무소</t>
  </si>
  <si>
    <t>192-03-01124</t>
  </si>
  <si>
    <t>임명호</t>
  </si>
  <si>
    <t>2022.03.18</t>
  </si>
  <si>
    <t>2022.03.18 ~ 2022.04.18</t>
  </si>
  <si>
    <t>4100065355-001</t>
  </si>
  <si>
    <t>직원 안전화 구매</t>
  </si>
  <si>
    <t>주식회사 행복큐산업</t>
  </si>
  <si>
    <t>132-81-94589</t>
  </si>
  <si>
    <t>박지혜</t>
  </si>
  <si>
    <t>2022.03.21</t>
  </si>
  <si>
    <t>2022.03.21 ~ 2022.04.20</t>
  </si>
  <si>
    <t>4100065349-001</t>
  </si>
  <si>
    <t>터빈엔진 취외작업 지원인력 용역</t>
  </si>
  <si>
    <t>석원기공(주)</t>
  </si>
  <si>
    <t>610-81-72125</t>
  </si>
  <si>
    <t>김영제</t>
  </si>
  <si>
    <t>2022.03.22</t>
  </si>
  <si>
    <t>2022.03.22 ~ 2022.06.30</t>
  </si>
  <si>
    <t>시설물하자책임불명확한 경우 현재 시공자와 계약</t>
  </si>
  <si>
    <t>KNOC2022030140</t>
  </si>
  <si>
    <t>2022.03.18 13:12</t>
  </si>
  <si>
    <t>2022.03.18 14:00</t>
  </si>
  <si>
    <t>2022.03.18 14:17</t>
  </si>
  <si>
    <t>4100065376-001</t>
  </si>
  <si>
    <t>알뜰 탱크지역 비상전원설비 축전지 구매(교체포함)</t>
  </si>
  <si>
    <t>2022.03.24</t>
  </si>
  <si>
    <t>2022.03.24 ~ 2022.04.12</t>
  </si>
  <si>
    <t>납품검사 완료일로부터 1년</t>
  </si>
  <si>
    <t>KNOC2022030100</t>
  </si>
  <si>
    <t>2022.03.15 15:52</t>
  </si>
  <si>
    <t>2022.03.22 11:00</t>
  </si>
  <si>
    <t>2022.03.22 11:11</t>
  </si>
  <si>
    <t>4100065413-001</t>
  </si>
  <si>
    <t>2022년도 ESRI사 석유개발 소프트웨어 업데이트 구매</t>
  </si>
  <si>
    <t>120-87-96816</t>
  </si>
  <si>
    <t>윤리차드케이</t>
  </si>
  <si>
    <t>2022.03.25</t>
  </si>
  <si>
    <t>2022.01.01 ~ 2022.03.31</t>
  </si>
  <si>
    <t>글로벌기술센터</t>
  </si>
  <si>
    <t>자</t>
  </si>
  <si>
    <t>생산자가 1인인 경우</t>
  </si>
  <si>
    <t>4100065414-001</t>
  </si>
  <si>
    <t>2022년도 UIT사 석유개발 소프트웨어 업데이트 구매</t>
  </si>
  <si>
    <t>105-81-90922</t>
  </si>
  <si>
    <t>김종민</t>
  </si>
  <si>
    <t>2022.04.01 ~ 2023.03.31</t>
  </si>
  <si>
    <t>4100065529-001</t>
  </si>
  <si>
    <t>2020~2022년 전산장비 운영 및 유지관리 용역(2022년도분)</t>
  </si>
  <si>
    <t>229-81-12784</t>
  </si>
  <si>
    <t>김수상</t>
  </si>
  <si>
    <t>2022.04.06 ~ 2023.04.05</t>
  </si>
  <si>
    <t>KNOC2020010220</t>
  </si>
  <si>
    <t>2020.02.25 08:36</t>
  </si>
  <si>
    <t>2020.03.16 15:00</t>
  </si>
  <si>
    <t>2020.03.17 15:00</t>
  </si>
  <si>
    <t>2020.04.01 08:50</t>
  </si>
  <si>
    <t>4100065389-001</t>
  </si>
  <si>
    <t>2022년도 유튜브 영상 콘텐츠 제작 용역</t>
  </si>
  <si>
    <t>포털미디어</t>
  </si>
  <si>
    <t>208-34-95519</t>
  </si>
  <si>
    <t>배윤경</t>
  </si>
  <si>
    <t>2022.03.25 ~ 2022.12.31</t>
  </si>
  <si>
    <t>KNOC2022030080</t>
  </si>
  <si>
    <t>2022.03.14 13:39</t>
  </si>
  <si>
    <t>2022.03.21 14:00</t>
  </si>
  <si>
    <t>2022.03.22 14:00</t>
  </si>
  <si>
    <t>2022.03.22 14:19</t>
  </si>
  <si>
    <t>4100065412-001</t>
  </si>
  <si>
    <t>TANK PROVER 교정작업 용역</t>
  </si>
  <si>
    <t>2022.03.28</t>
  </si>
  <si>
    <t>2022.03.28 ~ 2022.04.26</t>
  </si>
  <si>
    <t>4100065416-001</t>
  </si>
  <si>
    <t>서산지사 폼탱크 구조물 설계용역</t>
  </si>
  <si>
    <t>2022.03.28 ~ 2022.05.06</t>
  </si>
  <si>
    <t>4100065424-001</t>
  </si>
  <si>
    <t>2022년 서산지사 저장탱크 침하량 측정용역</t>
  </si>
  <si>
    <t>(주)세종엔지니어링</t>
  </si>
  <si>
    <t>307-81-27272</t>
  </si>
  <si>
    <t>이태희</t>
  </si>
  <si>
    <t>4100065432-001</t>
  </si>
  <si>
    <t>2022년도 기념품 통합구매 대행 용역</t>
  </si>
  <si>
    <t>주식회사 현대이지웰</t>
  </si>
  <si>
    <t>101-81-90575</t>
  </si>
  <si>
    <t>장영순</t>
  </si>
  <si>
    <t>2022.03.30</t>
  </si>
  <si>
    <t>2022.03.30 ~ 2022.12.31</t>
  </si>
  <si>
    <t>KNOC2022020070</t>
  </si>
  <si>
    <t>2022.02.14 17:16</t>
  </si>
  <si>
    <t>2022.02.25 14:00</t>
  </si>
  <si>
    <t>2022.03.28 13:17</t>
  </si>
  <si>
    <t>4100065467-001</t>
  </si>
  <si>
    <t>서산지사 휘발유 탱크 20" BALL VALVE 보수공사</t>
  </si>
  <si>
    <t>주식회사 성진엔지니어링</t>
  </si>
  <si>
    <t>307-81-42439</t>
  </si>
  <si>
    <t>장인숙</t>
  </si>
  <si>
    <t>2022.03.31</t>
  </si>
  <si>
    <t>2022.03.31 ~ 2022.06.28</t>
  </si>
  <si>
    <t>대한설비공제조합</t>
  </si>
  <si>
    <t>KNOC2022030150</t>
  </si>
  <si>
    <t>2022.03.18 15:52</t>
  </si>
  <si>
    <t>2022.03.24 10:00</t>
  </si>
  <si>
    <t>2022.03.24 10:12</t>
  </si>
  <si>
    <t>4100065395-001</t>
  </si>
  <si>
    <t>울산지사 원유배관 교체공사 조사설계 용역</t>
  </si>
  <si>
    <t>116-81-08140</t>
  </si>
  <si>
    <t>김동운</t>
  </si>
  <si>
    <t>설계분야</t>
  </si>
  <si>
    <t>2022.03.31 ~ 2023.01.30</t>
  </si>
  <si>
    <t>KNOC2022020100</t>
  </si>
  <si>
    <t>2022.02.17 20:50</t>
  </si>
  <si>
    <t>2022.03.22 14:48</t>
  </si>
  <si>
    <t>4100065440-001</t>
  </si>
  <si>
    <t>2022~2024년 ERP 운영 및 유지보수 용역(2022년도)</t>
  </si>
  <si>
    <t>206-86-01936</t>
  </si>
  <si>
    <t>이완재</t>
  </si>
  <si>
    <t>2022.04.01</t>
  </si>
  <si>
    <t>2022.04.01 ~ 2025.03.31</t>
  </si>
  <si>
    <t>KNOC2022030191</t>
  </si>
  <si>
    <t>2022.03.29 11:23</t>
  </si>
  <si>
    <t>2022.03.29 14:20</t>
  </si>
  <si>
    <t>2022.03.29 14:22</t>
  </si>
  <si>
    <t>4100065481-001</t>
  </si>
  <si>
    <t>2022년 예방점검시스템(EMAS) 플랫폼 유지관리 용역</t>
  </si>
  <si>
    <t>KNOC2022030202</t>
  </si>
  <si>
    <t>2022.03.28 14:23</t>
  </si>
  <si>
    <t>2022.03.28 16:30</t>
  </si>
  <si>
    <t>2022.03.28 16:33</t>
  </si>
  <si>
    <t>4100065474-001</t>
  </si>
  <si>
    <t>탱크지역 공정배관 도장공사</t>
  </si>
  <si>
    <t>306-81-20543</t>
  </si>
  <si>
    <t>길춘매</t>
  </si>
  <si>
    <t>2022.04.01 ~ 2022.06.19</t>
  </si>
  <si>
    <t>KNOC2022030240</t>
  </si>
  <si>
    <t>2022.03.31 10:07</t>
  </si>
  <si>
    <t>2022.03.31 15:00</t>
  </si>
  <si>
    <t>2022.03.31 15:14</t>
  </si>
  <si>
    <t>4100065455-001</t>
  </si>
  <si>
    <t>공정지역 LPG 매설배관 심매양극 보완공사</t>
  </si>
  <si>
    <t>주식회사 재경이앤에프</t>
  </si>
  <si>
    <t>125-81-65674</t>
  </si>
  <si>
    <t>공종천</t>
  </si>
  <si>
    <t>2022.04.04</t>
  </si>
  <si>
    <t>2022.04.04 ~ 2022.05.23</t>
  </si>
  <si>
    <t>KNOC2022030110</t>
  </si>
  <si>
    <t>2022.03.17 16:48</t>
  </si>
  <si>
    <t>2022.03.28 10:00</t>
  </si>
  <si>
    <t>2022.03.29 11:00</t>
  </si>
  <si>
    <t>2022.03.29 11:11</t>
  </si>
  <si>
    <t>4100065475-001</t>
  </si>
  <si>
    <t>2022년 세계가스총회(WGC) 홍보관 제작·운영 용역</t>
  </si>
  <si>
    <t>주식회사 에이스페이스마케팅</t>
  </si>
  <si>
    <t>105-87-39548</t>
  </si>
  <si>
    <t>나진철</t>
  </si>
  <si>
    <t>2022.04.04 ~ 2022.07.29</t>
  </si>
  <si>
    <t>KNOC2022030070</t>
  </si>
  <si>
    <t>2022.03.11 16:36</t>
  </si>
  <si>
    <t>2022.03.31 16:12</t>
  </si>
  <si>
    <t>주식회사 에이디자인그룹</t>
  </si>
  <si>
    <t>4100065470-001</t>
  </si>
  <si>
    <t>평택지사 육상입하설비 구축 계장공사</t>
  </si>
  <si>
    <t>417-81-50255</t>
  </si>
  <si>
    <t>조현석</t>
  </si>
  <si>
    <t>기자재 공사</t>
  </si>
  <si>
    <t>2022.04.05</t>
  </si>
  <si>
    <t>2022.04.05 ~ 2022.09.02</t>
  </si>
  <si>
    <t>KNOC2022030271</t>
  </si>
  <si>
    <t>2022.03.31 13:09</t>
  </si>
  <si>
    <t>2022.03.31 13:40</t>
  </si>
  <si>
    <t>2022.03.31 14:25</t>
  </si>
  <si>
    <t>2022.03.31 14:27</t>
  </si>
  <si>
    <t>4100065508-001</t>
  </si>
  <si>
    <t>등경유탱크지역 사면 제초 및 잡목제거 작업</t>
  </si>
  <si>
    <t>135-82-01164</t>
  </si>
  <si>
    <t>이대영</t>
  </si>
  <si>
    <t>2022.04.05 ~ 2022.05.03</t>
  </si>
  <si>
    <t>4100065522-001</t>
  </si>
  <si>
    <t>서산지사 휘발유탱크 VOC 처리설비 배관 설치공사</t>
  </si>
  <si>
    <t>610-81-84709</t>
  </si>
  <si>
    <t>신권항</t>
  </si>
  <si>
    <t>2022.04.06</t>
  </si>
  <si>
    <t>2022.04.06 ~ 2022.07.05</t>
  </si>
  <si>
    <t>준공검사완료일로부터 3년</t>
  </si>
  <si>
    <t>KNOC2022030160</t>
  </si>
  <si>
    <t>2022.03.23 17:33</t>
  </si>
  <si>
    <t>2022.03.28 10:30</t>
  </si>
  <si>
    <t>2022.03.29 14:00</t>
  </si>
  <si>
    <t>2022.03.29 14:11</t>
  </si>
  <si>
    <t>4100065544-001</t>
  </si>
  <si>
    <t>방유제 제초제 살포작업 용역</t>
  </si>
  <si>
    <t>107-01-72836</t>
  </si>
  <si>
    <t>백갑현</t>
  </si>
  <si>
    <t>2022.04.07</t>
  </si>
  <si>
    <t>2022.04.07 ~ 2022.04.30</t>
  </si>
  <si>
    <t>4100065575-001</t>
  </si>
  <si>
    <t>2022년도 석유정보시스템 유지관리 용역</t>
  </si>
  <si>
    <t>2022.04.08</t>
  </si>
  <si>
    <t>2022.04.08 ~ 2023.04.07</t>
  </si>
  <si>
    <t>공기업계약사무규칙</t>
  </si>
  <si>
    <t>성과공유제 확산</t>
  </si>
  <si>
    <t>4100065593-001</t>
  </si>
  <si>
    <t>경유탱크(T-102)윤활성 향상제 구매</t>
  </si>
  <si>
    <t>558-85-00641</t>
  </si>
  <si>
    <t>임대재</t>
  </si>
  <si>
    <t>2022.04.12</t>
  </si>
  <si>
    <t>2022.04.12 ~ 2022.05.11</t>
  </si>
  <si>
    <t>4100065559-001</t>
  </si>
  <si>
    <t>업무용 가상화PC 전용단말기 추가 구매</t>
  </si>
  <si>
    <t>107-86-55213</t>
  </si>
  <si>
    <t>박연정</t>
  </si>
  <si>
    <t>2022.04.12 ~ 2022.07.01</t>
  </si>
  <si>
    <t>검수완료일로부터 3년</t>
  </si>
  <si>
    <t>사</t>
  </si>
  <si>
    <t>부품공급 및 설비확충 시 호환성</t>
  </si>
  <si>
    <t>KNOC2022030251</t>
  </si>
  <si>
    <t>2022.03.30 13:13</t>
  </si>
  <si>
    <t>2022.04.08 14:00</t>
  </si>
  <si>
    <t>2022.04.08 14:28</t>
  </si>
  <si>
    <t>4100065539-001</t>
  </si>
  <si>
    <t>2022년도 평택지사 육상입하설비 구축 기계공사</t>
  </si>
  <si>
    <t>대정개발(주)</t>
  </si>
  <si>
    <t>417-81-13186</t>
  </si>
  <si>
    <t>이상우</t>
  </si>
  <si>
    <t>2022.04.12 ~ 2022.11.07</t>
  </si>
  <si>
    <t>KNOC2022030210</t>
  </si>
  <si>
    <t>2022.03.29 15:55</t>
  </si>
  <si>
    <t>2022.04.04 14:00</t>
  </si>
  <si>
    <t>2022.04.05 17:00</t>
  </si>
  <si>
    <t>2022.04.05 17:17</t>
  </si>
  <si>
    <t>4100065606-001</t>
  </si>
  <si>
    <t>비축경유 윤활성 향상제 구매</t>
  </si>
  <si>
    <t>2022.04.13</t>
  </si>
  <si>
    <t>2022.04.13 ~ 2022.05.13</t>
  </si>
  <si>
    <t>4100065602-001</t>
  </si>
  <si>
    <t>2022년 한국석유공사 본사 기계설비 성능점검 용역</t>
  </si>
  <si>
    <t>주식회사 중앙이엠씨</t>
  </si>
  <si>
    <t>605-81-53280</t>
  </si>
  <si>
    <t>정연태</t>
  </si>
  <si>
    <t>2022.04.15</t>
  </si>
  <si>
    <t>2022.04.15 ~ 2022.10.11</t>
  </si>
  <si>
    <t>KNOC2022040020</t>
  </si>
  <si>
    <t>2022.04.04 17:04</t>
  </si>
  <si>
    <t>2022.04.08 10:30</t>
  </si>
  <si>
    <t>2022.04.08 10:42</t>
  </si>
  <si>
    <t>4100065628-001</t>
  </si>
  <si>
    <t>여수지사 수처리실 역세수 집수정 설치공사</t>
  </si>
  <si>
    <t>410-86-91323</t>
  </si>
  <si>
    <t>홍중철</t>
  </si>
  <si>
    <t>2022.04.15 ~ 2022.05.09</t>
  </si>
  <si>
    <t>4100065631-001</t>
  </si>
  <si>
    <t>서산지사 부두 VCU PLC 교체공사</t>
  </si>
  <si>
    <t>신한전설 주식회사</t>
  </si>
  <si>
    <t>313-81-00661</t>
  </si>
  <si>
    <t>윤귀열</t>
  </si>
  <si>
    <t>2022.04.18</t>
  </si>
  <si>
    <t>2022.04.18 ~ 2022.10.14</t>
  </si>
  <si>
    <t>KNOC2022040030</t>
  </si>
  <si>
    <t>2022.04.04 15:09</t>
  </si>
  <si>
    <t>2022.04.12 10:00</t>
  </si>
  <si>
    <t>2022.04.12 11:29</t>
  </si>
  <si>
    <t>4100065640-001</t>
  </si>
  <si>
    <t>2022년 비축지사 하계근무복 구매</t>
  </si>
  <si>
    <t>610-86-13252</t>
  </si>
  <si>
    <t>안영주</t>
  </si>
  <si>
    <t>2022.04.19</t>
  </si>
  <si>
    <t>2022.04.19 ~ 2022.05.18</t>
  </si>
  <si>
    <t>납품일로부터 1년</t>
  </si>
  <si>
    <t>KNOC2022040100</t>
  </si>
  <si>
    <t>2022.04.14 09:28</t>
  </si>
  <si>
    <t>2022.04.15 10:00</t>
  </si>
  <si>
    <t>2022.04.15 10:22</t>
  </si>
  <si>
    <t>4100065635-001</t>
  </si>
  <si>
    <t>2022년도 여수지사 지하수위 관측공 보수공사</t>
  </si>
  <si>
    <t>119-81-41769</t>
  </si>
  <si>
    <t>천정용</t>
  </si>
  <si>
    <t>2022.04.20</t>
  </si>
  <si>
    <t>2022.04.20 ~ 2022.09.16</t>
  </si>
  <si>
    <t>KNOC2022030260</t>
  </si>
  <si>
    <t>2022.04.04 11:20</t>
  </si>
  <si>
    <t>2022.04.11 14:00</t>
  </si>
  <si>
    <t>2022.04.12 17:00</t>
  </si>
  <si>
    <t>2022.04.12 17:13</t>
  </si>
  <si>
    <t>4100065673-001</t>
  </si>
  <si>
    <t>거제 2단계 수리시스템 보완공사 건설사업관리용역(2022년도분)</t>
  </si>
  <si>
    <t>주식회사 삼안</t>
  </si>
  <si>
    <t>211-81-25425</t>
  </si>
  <si>
    <t>최동식</t>
  </si>
  <si>
    <t>2022.04.20 ~ 2022.12.31</t>
  </si>
  <si>
    <t>2022.04.20 ~ 2027.04.19</t>
  </si>
  <si>
    <t>과업내용서에 정한 바에 따름</t>
  </si>
  <si>
    <t>KNOC2022010170</t>
  </si>
  <si>
    <t>2022.01.20 09:48</t>
  </si>
  <si>
    <t>2022.02.22 17:00</t>
  </si>
  <si>
    <t>2022.04.19 17:36</t>
  </si>
  <si>
    <t>4100065665-001</t>
  </si>
  <si>
    <t>기존공동 VENT V/V 기어박스 교체공</t>
  </si>
  <si>
    <t>알에스에스코리아 주식회사</t>
  </si>
  <si>
    <t>212-86-15740</t>
  </si>
  <si>
    <t>박정환</t>
  </si>
  <si>
    <t>2022.04.20 ~ 2022.10.16</t>
  </si>
  <si>
    <t>4100065671-001</t>
  </si>
  <si>
    <t>JETTY QRH HOOKS충격 완화장치 교체공사</t>
  </si>
  <si>
    <t>417-81-45349</t>
  </si>
  <si>
    <t>정인훈</t>
  </si>
  <si>
    <t>2022.04.20 ~ 2022.05.19</t>
  </si>
  <si>
    <t>4100065699-001</t>
  </si>
  <si>
    <t>원유 공통구간 VENT-VCU 배관 연결 공사</t>
  </si>
  <si>
    <t>태강플랜트</t>
  </si>
  <si>
    <t>699-13-01740</t>
  </si>
  <si>
    <t>김문주</t>
  </si>
  <si>
    <t>2022.04.22</t>
  </si>
  <si>
    <t>2022.04.22 ~ 2022.05.23</t>
  </si>
  <si>
    <t>4100065670-001</t>
  </si>
  <si>
    <t>2022년도 평택지사 안전밸브 정기검사 및 보수</t>
  </si>
  <si>
    <t>주식회사 하늘기업</t>
  </si>
  <si>
    <t>226-81-42881</t>
  </si>
  <si>
    <t>이현준</t>
  </si>
  <si>
    <t>2022.04.22 ~ 2022.07.11</t>
  </si>
  <si>
    <t>KNOC2022040040</t>
  </si>
  <si>
    <t>2022.04.06 11:00</t>
  </si>
  <si>
    <t>2022.04.14 10:00</t>
  </si>
  <si>
    <t>2022.04.15 11:00</t>
  </si>
  <si>
    <t>2022.04.15 11:10</t>
  </si>
  <si>
    <t>4100065706-001</t>
  </si>
  <si>
    <t>중대재해처벌법 대응 용인지사 자체점검 및 자율안전진단 용역</t>
  </si>
  <si>
    <t>주식회사 한국안전문화진흥원</t>
  </si>
  <si>
    <t>119-86-91662</t>
  </si>
  <si>
    <t>YOON SEOK JOON</t>
  </si>
  <si>
    <t>2022.04.25</t>
  </si>
  <si>
    <t>2022.04.25 ~ 2022.05.20</t>
  </si>
  <si>
    <t>4100065667-001</t>
  </si>
  <si>
    <t>동해지사 TANK GAUGING SYSTEM 교체공사</t>
  </si>
  <si>
    <t>211-81-60529</t>
  </si>
  <si>
    <t>충첸화이</t>
  </si>
  <si>
    <t>2022.04.27</t>
  </si>
  <si>
    <t>2022.04.27 ~ 2022.11.12</t>
  </si>
  <si>
    <t>KNOC2022040110</t>
  </si>
  <si>
    <t>2022.04.14 13:38</t>
  </si>
  <si>
    <t>2022.04.19 15:00</t>
  </si>
  <si>
    <t>2022.04.19 15:11</t>
  </si>
  <si>
    <t>4100065720-001</t>
  </si>
  <si>
    <t>2022년도 지속가능경영보고서 발간 용역</t>
  </si>
  <si>
    <t>주식회사 아이엠에스알</t>
  </si>
  <si>
    <t>644-87-01095</t>
  </si>
  <si>
    <t>서동욱</t>
  </si>
  <si>
    <t>2022.04.27 ~ 2022.09.23</t>
  </si>
  <si>
    <t>재공고입찰등과 수의계약</t>
  </si>
  <si>
    <t>KNOC2022040073</t>
  </si>
  <si>
    <t>2022.04.19 13:53</t>
  </si>
  <si>
    <t>2022.04.21 13:20</t>
  </si>
  <si>
    <t>2022.04.21 13:33</t>
  </si>
  <si>
    <t>4100065710-001</t>
  </si>
  <si>
    <t>남해대륙붕 서남부지역(시후분지인근) 구조모델 정립 용역</t>
  </si>
  <si>
    <t>연세대학교 산학협력단</t>
  </si>
  <si>
    <t>110-82-10500</t>
  </si>
  <si>
    <t>김지현</t>
  </si>
  <si>
    <t>2022.04.27 ~ 2022.12.26</t>
  </si>
  <si>
    <t>KNOC2022040120</t>
  </si>
  <si>
    <t>2022.04.19 11:20</t>
  </si>
  <si>
    <t>2022.04.20 15:30</t>
  </si>
  <si>
    <t>2022.04.20 15:46</t>
  </si>
  <si>
    <t>4100065739-001</t>
  </si>
  <si>
    <t>거제 2단계 수리시스템 보완공사(2022년도)</t>
  </si>
  <si>
    <t>지에스건설 주식회사</t>
  </si>
  <si>
    <t>104-81-18121</t>
  </si>
  <si>
    <t>임병용</t>
  </si>
  <si>
    <t>2022.04.27 ~ 2022.12.31</t>
  </si>
  <si>
    <t>2022.04.27 ~ 2027.04.26</t>
  </si>
  <si>
    <t>현장설명서에서 정한 바에 따름</t>
  </si>
  <si>
    <t>KNOC2022020090</t>
  </si>
  <si>
    <t>2022.02.16 16:33</t>
  </si>
  <si>
    <t>2022.03.28 12:00</t>
  </si>
  <si>
    <t>2022.03.29 18:00</t>
  </si>
  <si>
    <t>2022.03.30 11:20</t>
  </si>
  <si>
    <t>4100065726-001</t>
  </si>
  <si>
    <t>남해대륙붕 제주분지 내 화성암체 분포 해석 용역</t>
  </si>
  <si>
    <t>부산대학교산학협력단</t>
  </si>
  <si>
    <t>621-82-06530</t>
  </si>
  <si>
    <t>최경민</t>
  </si>
  <si>
    <t>2022.04.29</t>
  </si>
  <si>
    <t>2022.04.29 ~ 2022.12.28</t>
  </si>
  <si>
    <t>KNOC2022040160</t>
  </si>
  <si>
    <t>2022.04.25 11:17</t>
  </si>
  <si>
    <t>2022.04.25 14:00</t>
  </si>
  <si>
    <t>2022.04.25 14:11</t>
  </si>
  <si>
    <t>4100065758-001</t>
  </si>
  <si>
    <t>평택 LPG기지 비축유종전환 타당성 조사 용역</t>
  </si>
  <si>
    <t>2022.05.03</t>
  </si>
  <si>
    <t>2022.05.03 ~ 2022.09.02</t>
  </si>
  <si>
    <t>KNOC2022030170</t>
  </si>
  <si>
    <t>2022.03.22 17:11</t>
  </si>
  <si>
    <t>2022.04.07 14:00</t>
  </si>
  <si>
    <t>2022.04.28 13:27</t>
  </si>
  <si>
    <t>4100065790-001</t>
  </si>
  <si>
    <t>옥외소화전 및 부속품 구매</t>
  </si>
  <si>
    <t>중앙공업(주)</t>
  </si>
  <si>
    <t>126-81-02876</t>
  </si>
  <si>
    <t>차승호</t>
  </si>
  <si>
    <t>2022.05.03 ~ 2022.06.02</t>
  </si>
  <si>
    <t>4100065763-001</t>
  </si>
  <si>
    <t>2022년 직원 공개채용 대행용역</t>
  </si>
  <si>
    <t>인크루트 주식회사</t>
  </si>
  <si>
    <t>320-87-01210</t>
  </si>
  <si>
    <t>서미영</t>
  </si>
  <si>
    <t>2022.05.04</t>
  </si>
  <si>
    <t>2022.05.04 ~ 2022.11.30</t>
  </si>
  <si>
    <t>KNOC2022040210</t>
  </si>
  <si>
    <t>2022.04.27 14:59</t>
  </si>
  <si>
    <t>2022.04.27 16:00</t>
  </si>
  <si>
    <t>2022.04.27 16:15</t>
  </si>
  <si>
    <t>4100065789-001</t>
  </si>
  <si>
    <t>경유탱크(T-101) 윤활성 향상제 구매</t>
  </si>
  <si>
    <t>2022.05.06</t>
  </si>
  <si>
    <t>2022.05.06 ~ 2022.06.04</t>
  </si>
  <si>
    <t>KNOC2022040250</t>
  </si>
  <si>
    <t>2022.05.02 14:50</t>
  </si>
  <si>
    <t>2022.05.03 14:00</t>
  </si>
  <si>
    <t>2022.05.03 14:45</t>
  </si>
  <si>
    <t>4100065788-001</t>
  </si>
  <si>
    <t>2022~2024년 ISO14001:2015 갱신심사 및 사후심사 용역</t>
  </si>
  <si>
    <t>주식회사 디엔브이비즈니스어슈어런스코리아</t>
  </si>
  <si>
    <t>102-81-36671</t>
  </si>
  <si>
    <t>이장섭</t>
  </si>
  <si>
    <t>2022.05.09</t>
  </si>
  <si>
    <t>2022.05.09 ~ 2024.08.31</t>
  </si>
  <si>
    <t>KNOC2022050021</t>
  </si>
  <si>
    <t>2022.05.03 10:04</t>
  </si>
  <si>
    <t>2022.05.03 14:20</t>
  </si>
  <si>
    <t>2022.05.03 14:22</t>
  </si>
  <si>
    <t>4100065819-001</t>
  </si>
  <si>
    <t>휘발유탱크(TK-S305, S306) 내부 물청소 용역</t>
  </si>
  <si>
    <t>204-86-58845</t>
  </si>
  <si>
    <t>김영식</t>
  </si>
  <si>
    <t>2022.05.09 ~ 2022.06.02</t>
  </si>
  <si>
    <t>4100065831-001</t>
  </si>
  <si>
    <t>서산지사 경비대 인테리어 공사</t>
  </si>
  <si>
    <t>주식회사 터보이엔지</t>
  </si>
  <si>
    <t>305-81-93422</t>
  </si>
  <si>
    <t>조정순</t>
  </si>
  <si>
    <t>2022.05.11</t>
  </si>
  <si>
    <t>2022.05.11 ~ 2022.06.08</t>
  </si>
  <si>
    <t>KNOC2022040230</t>
  </si>
  <si>
    <t>2022.04.28 15:14</t>
  </si>
  <si>
    <t>2022.05.06 10:00</t>
  </si>
  <si>
    <t>2022.05.06 10:12</t>
  </si>
  <si>
    <t>4100065858-001</t>
  </si>
  <si>
    <t>본관 지하 드라이 에어리어 환경개선공사</t>
  </si>
  <si>
    <t>태성산업기계 주식회사</t>
  </si>
  <si>
    <t>142-81-04309</t>
  </si>
  <si>
    <t>이상관</t>
  </si>
  <si>
    <t>2022.05.12</t>
  </si>
  <si>
    <t>2022.05.12 ~ 2022.06.07</t>
  </si>
  <si>
    <t>4100065875-001</t>
  </si>
  <si>
    <t>용인지사 사면 배수로 정비 및 제초작업</t>
  </si>
  <si>
    <t>2022.05.12 ~ 2022.06.13</t>
  </si>
  <si>
    <t>4100065834-001</t>
  </si>
  <si>
    <t>한국형 CCS 지원제도(안) 도출 자문용역</t>
  </si>
  <si>
    <t>106-81-19621</t>
  </si>
  <si>
    <t>윤훈수</t>
  </si>
  <si>
    <t>2022.05.12 ~ 2022.08.18</t>
  </si>
  <si>
    <t>KNOC2022050070</t>
  </si>
  <si>
    <t>2022.05.06 09:45</t>
  </si>
  <si>
    <t>2022.05.10 10:30</t>
  </si>
  <si>
    <t>2022.05.10 10:52</t>
  </si>
  <si>
    <t>4100065707-001</t>
  </si>
  <si>
    <t>동해가스전 육상시설 원상복구공사 건설사업관리용역</t>
  </si>
  <si>
    <t>2022.05.12 ~ 2023.04.11</t>
  </si>
  <si>
    <t>KNOC2022030090</t>
  </si>
  <si>
    <t>2022.03.17 15:27</t>
  </si>
  <si>
    <t>2022.04.20 14:00</t>
  </si>
  <si>
    <t>2022.04.21 14:00</t>
  </si>
  <si>
    <t>2022.04.21 14:24</t>
  </si>
  <si>
    <t>4100065827-001</t>
  </si>
  <si>
    <t>울산 비축기지 방폭등기구 교체공사</t>
  </si>
  <si>
    <t>(주)동양기전</t>
  </si>
  <si>
    <t>610-81-64931</t>
  </si>
  <si>
    <t>김헌식</t>
  </si>
  <si>
    <t>2022.05.16</t>
  </si>
  <si>
    <t>2022.05.16 ~ 2022.07.14</t>
  </si>
  <si>
    <t>KNOC2022040130</t>
  </si>
  <si>
    <t>2022.04.20 10:38</t>
  </si>
  <si>
    <t>2022.04.28 10:00</t>
  </si>
  <si>
    <t>2022.04.28 10:12</t>
  </si>
  <si>
    <t>4100065874-001</t>
  </si>
  <si>
    <t>2022년 이러닝 과정 위탁운영 용역</t>
  </si>
  <si>
    <t>주식회사 윈즈데이</t>
  </si>
  <si>
    <t>206-86-91461</t>
  </si>
  <si>
    <t>이광형</t>
  </si>
  <si>
    <t>2022.05.16 ~ 2022.12.31</t>
  </si>
  <si>
    <t>KNOC2022040170</t>
  </si>
  <si>
    <t>2022.04.21 18:06</t>
  </si>
  <si>
    <t>2022.04.29 11:00</t>
  </si>
  <si>
    <t>2022.04.29 13:04</t>
  </si>
  <si>
    <t>4100065843-001</t>
  </si>
  <si>
    <t>해상플랫폼 자켓 구조건전성 분석결과 검증용역</t>
  </si>
  <si>
    <t>디엔브이코리아 유한회사</t>
  </si>
  <si>
    <t>101-81-65533</t>
  </si>
  <si>
    <t>비달돌로넨</t>
  </si>
  <si>
    <t>2022.05.16 ~ 2022.09.30</t>
  </si>
  <si>
    <t>KNOC2022050111</t>
  </si>
  <si>
    <t>2022.05.10 10:02</t>
  </si>
  <si>
    <t>2022.05.11 10:15</t>
  </si>
  <si>
    <t>2022.05.11 10:17</t>
  </si>
  <si>
    <t>4100065856-001</t>
  </si>
  <si>
    <t>평택지사 육상입하설비 구축 전기공사</t>
  </si>
  <si>
    <t>주식회사 세안이엔지</t>
  </si>
  <si>
    <t>871-87-02148</t>
  </si>
  <si>
    <t>양금순</t>
  </si>
  <si>
    <t>2022.05.16 ~ 2022.09.02</t>
  </si>
  <si>
    <t>KNOC2022040220</t>
  </si>
  <si>
    <t>2022.05.09 10:00</t>
  </si>
  <si>
    <t>2022.05.10 11:00</t>
  </si>
  <si>
    <t>2022.05.10 11:11</t>
  </si>
  <si>
    <t>4100065892-001</t>
  </si>
  <si>
    <t>고정식 가스감지기(112EA) 사외 검교정 용역</t>
  </si>
  <si>
    <t>310-81-13809</t>
  </si>
  <si>
    <t>최상윤</t>
  </si>
  <si>
    <t>2022.05.16 ~ 2022.06.07</t>
  </si>
  <si>
    <t>4100065904-001</t>
  </si>
  <si>
    <t>TK-S305 후단 20" BALL V/V (MOV-S305F) 보수공사</t>
  </si>
  <si>
    <t>2022.05.16 ~ 2022.06.14</t>
  </si>
  <si>
    <t>4100065899-001</t>
  </si>
  <si>
    <t>방호상황실 이설공사</t>
  </si>
  <si>
    <t>2022.05.17 ~ 2022.06.15</t>
  </si>
  <si>
    <t>4100065877-001</t>
  </si>
  <si>
    <t>동해지사 태양광 발전설비 설치공사 설계용역</t>
  </si>
  <si>
    <t>현알앤이 주식회사</t>
  </si>
  <si>
    <t>610-88-01406</t>
  </si>
  <si>
    <t>이한빛</t>
  </si>
  <si>
    <t>2022.05.18</t>
  </si>
  <si>
    <t>2022.05.18 ~ 2022.06.16</t>
  </si>
  <si>
    <t>KNOC2022050040</t>
  </si>
  <si>
    <t>2022.05.06 11:21</t>
  </si>
  <si>
    <t>2022.05.12 15:00</t>
  </si>
  <si>
    <t>2022.05.12 15:15</t>
  </si>
  <si>
    <t>4100065905-001</t>
  </si>
  <si>
    <t>610-86-26887</t>
  </si>
  <si>
    <t>하해문</t>
  </si>
  <si>
    <t>2022.05.18 ~ 2022.11.30</t>
  </si>
  <si>
    <t>KNOC2022040200</t>
  </si>
  <si>
    <t>2022.04.28 15:34</t>
  </si>
  <si>
    <t>2022.05.04 14:00</t>
  </si>
  <si>
    <t>2022.05.06 10:30</t>
  </si>
  <si>
    <t>2022.05.06 13:22</t>
  </si>
  <si>
    <t>4100065911-001</t>
  </si>
  <si>
    <t>2022년도 지하비축기지 수리지구화학특성 분석 용역</t>
  </si>
  <si>
    <t>2022.05.19</t>
  </si>
  <si>
    <t>2022.05.19 ~ 2022.12.15</t>
  </si>
  <si>
    <t>KNOC2022050182</t>
  </si>
  <si>
    <t>2022.05.16 10:51</t>
  </si>
  <si>
    <t>2022.05.16 14:40</t>
  </si>
  <si>
    <t>2022.05.16 14:42</t>
  </si>
  <si>
    <t>4100065932-001</t>
  </si>
  <si>
    <t>용인지사 차량용 크레인 구매</t>
  </si>
  <si>
    <t>(주)수산중공업</t>
  </si>
  <si>
    <t>124-81-31958</t>
  </si>
  <si>
    <t>정석현</t>
  </si>
  <si>
    <t>2022.05.19 ~ 2022.12.30</t>
  </si>
  <si>
    <t>KNOC2022050200</t>
  </si>
  <si>
    <t>2022.05.17 15:34</t>
  </si>
  <si>
    <t>2022.05.18 14:00</t>
  </si>
  <si>
    <t>2022.05.18 14:15</t>
  </si>
  <si>
    <t>4100065970-001</t>
  </si>
  <si>
    <t>서산지사 SLOP OIL DRUM 내부 청소 및 검사용역</t>
  </si>
  <si>
    <t>강산기술검사 주식회사</t>
  </si>
  <si>
    <t>615-81-65779</t>
  </si>
  <si>
    <t>전태호</t>
  </si>
  <si>
    <t>2022.05.23</t>
  </si>
  <si>
    <t>2022.05.23 ~ 2022.06.21</t>
  </si>
  <si>
    <t>4100065995-001</t>
  </si>
  <si>
    <t>서산지사 운영팀 현장 점검용 픽업트럭 구매</t>
  </si>
  <si>
    <t>쌍용자동차(주)</t>
  </si>
  <si>
    <t>125-81-14248</t>
  </si>
  <si>
    <t>정용원</t>
  </si>
  <si>
    <t>2022.05.26</t>
  </si>
  <si>
    <t>2022.05.26 ~ 2022.07.25</t>
  </si>
  <si>
    <t>KNOC2022050350</t>
  </si>
  <si>
    <t>2022.05.25 09:12</t>
  </si>
  <si>
    <t>2022.05.25 14:00</t>
  </si>
  <si>
    <t>2022.05.25 14:11</t>
  </si>
  <si>
    <t>케이지모빌리티주식회사</t>
  </si>
  <si>
    <t>4100065947-001</t>
  </si>
  <si>
    <t>동해가스전 육상시설 원상복구공사</t>
  </si>
  <si>
    <t>쌍용건설(주)</t>
  </si>
  <si>
    <t>120-81-01957</t>
  </si>
  <si>
    <t>김석준</t>
  </si>
  <si>
    <t>2022.05.26 ~ 2023.03.25</t>
  </si>
  <si>
    <t>KNOC2022040060</t>
  </si>
  <si>
    <t>2022.04.14 18:40</t>
  </si>
  <si>
    <t>2022.04.25 12:00</t>
  </si>
  <si>
    <t>2022.04.26 18:00</t>
  </si>
  <si>
    <t>2022.04.27 10:47</t>
  </si>
  <si>
    <t>4100066000-001</t>
  </si>
  <si>
    <t>여수지사 운영팀 현장 점검용 픽업차량 구매</t>
  </si>
  <si>
    <t>2022.05.27</t>
  </si>
  <si>
    <t>2022.05.27 ~ 2022.06.25</t>
  </si>
  <si>
    <t>KNOC2022050301</t>
  </si>
  <si>
    <t>2022.05.24 13:41</t>
  </si>
  <si>
    <t>2022.05.25 16:30</t>
  </si>
  <si>
    <t>2022.05.25 16:44</t>
  </si>
  <si>
    <t>4100066037-001</t>
  </si>
  <si>
    <t>부두 로딩암 무선 팬던트 교체 공사</t>
  </si>
  <si>
    <t>대성C&amp;R</t>
  </si>
  <si>
    <t>605-19-36305</t>
  </si>
  <si>
    <t>박일성</t>
  </si>
  <si>
    <t>2022.05.30</t>
  </si>
  <si>
    <t>2022.05.30 ~ 2022.06.20</t>
  </si>
  <si>
    <t>4100066035-001</t>
  </si>
  <si>
    <t>순찰로 계단 난간대 및 야자매트 구매설치</t>
  </si>
  <si>
    <t>푸른기업</t>
  </si>
  <si>
    <t>108-31-95066</t>
  </si>
  <si>
    <t>허해영</t>
  </si>
  <si>
    <t>2022.05.31 ~ 2022.06.14</t>
  </si>
  <si>
    <t>4100066029-001</t>
  </si>
  <si>
    <t>탱크지역 옥외소화전 교체공사</t>
  </si>
  <si>
    <t>2년</t>
  </si>
  <si>
    <t>4100066023-001</t>
  </si>
  <si>
    <t>지진감시시스템 안전성평가 전송 작업</t>
  </si>
  <si>
    <t>주식회사 쎄임코리아</t>
  </si>
  <si>
    <t>314-86-57390</t>
  </si>
  <si>
    <t>김동권</t>
  </si>
  <si>
    <t>2022.05.31</t>
  </si>
  <si>
    <t>2022.05.31 ~ 2022.06.30</t>
  </si>
  <si>
    <t>4100066042-001</t>
  </si>
  <si>
    <t>2022년도 자영알뜰주유소 품질점검용역</t>
  </si>
  <si>
    <t>129-82-02417</t>
  </si>
  <si>
    <t>차동형</t>
  </si>
  <si>
    <t>2022.05.31 ~ 2022.12.31</t>
  </si>
  <si>
    <t>다른 국가기관,자치단체와 계약</t>
  </si>
  <si>
    <t>4100066015-001</t>
  </si>
  <si>
    <t>서산지사 휘발유탱크 VOC 처리설비(VCU) 설치 공사</t>
  </si>
  <si>
    <t>(주)한양인더스트리</t>
  </si>
  <si>
    <t>113-81-28787</t>
  </si>
  <si>
    <t>손희</t>
  </si>
  <si>
    <t>2022.06.02</t>
  </si>
  <si>
    <t>2022.06.02 ~ 2022.12.28</t>
  </si>
  <si>
    <t>준공검사완료일로부터 2년</t>
  </si>
  <si>
    <t>KNOC2022050343</t>
  </si>
  <si>
    <t>2022.05.24 18:09</t>
  </si>
  <si>
    <t>2022.05.26 14:00</t>
  </si>
  <si>
    <t>2022.05.26 14:30</t>
  </si>
  <si>
    <t>4100065998-001</t>
  </si>
  <si>
    <t>거제지사 2차 악취처리시설 및 수처리시설 여재교체 공사</t>
  </si>
  <si>
    <t>116-81-70950</t>
  </si>
  <si>
    <t>김성환</t>
  </si>
  <si>
    <t>2022.06.03</t>
  </si>
  <si>
    <t>2022.06.03 ~ 2022.07.17</t>
  </si>
  <si>
    <t>KNOC2022050030</t>
  </si>
  <si>
    <t>2022.05.03 15:38</t>
  </si>
  <si>
    <t>2022.05.12 13:30</t>
  </si>
  <si>
    <t>2022.05.12 14:56</t>
  </si>
  <si>
    <t>4100066013-001</t>
  </si>
  <si>
    <t>2022년도 문서중앙화 유지관리 용역</t>
  </si>
  <si>
    <t>주식회사 모코엠시스</t>
  </si>
  <si>
    <t>206-86-19116</t>
  </si>
  <si>
    <t>고재현</t>
  </si>
  <si>
    <t>2022.06.07 ~ 2023.06.06</t>
  </si>
  <si>
    <t>KNOC2022050281</t>
  </si>
  <si>
    <t>2022.05.25 15:38</t>
  </si>
  <si>
    <t>2022.05.26 15:09</t>
  </si>
  <si>
    <t>4100066031-001</t>
  </si>
  <si>
    <t>평택지사 프로판 볼탱크 재검사 및 보수공사</t>
  </si>
  <si>
    <t>610-81-98784</t>
  </si>
  <si>
    <t>이채원</t>
  </si>
  <si>
    <t>2022.06.03 ~ 2023.01.08</t>
  </si>
  <si>
    <t>KNOC2022050230</t>
  </si>
  <si>
    <t>2022.05.18 14:08</t>
  </si>
  <si>
    <t>2022.05.24 17:00</t>
  </si>
  <si>
    <t>2022.05.24 17:21</t>
  </si>
  <si>
    <t>4100066062-001</t>
  </si>
  <si>
    <t>2022년도 거제지사 입출하부두 정밀안전진단 용역</t>
  </si>
  <si>
    <t>(주)해명엔지니어링</t>
  </si>
  <si>
    <t>603-81-45159</t>
  </si>
  <si>
    <t>이영근</t>
  </si>
  <si>
    <t>2022.06.07</t>
  </si>
  <si>
    <t>2022.06.07 ~ 2022.09.04</t>
  </si>
  <si>
    <t>KNOC2022040190</t>
  </si>
  <si>
    <t>2022.04.29 16:18</t>
  </si>
  <si>
    <t>2022.05.30 14:00</t>
  </si>
  <si>
    <t>2022.05.31 14:00</t>
  </si>
  <si>
    <t>2022.05.31 14:27</t>
  </si>
  <si>
    <t>4100066100-001</t>
  </si>
  <si>
    <t>럭키이엔씨</t>
  </si>
  <si>
    <t>324-22-00382</t>
  </si>
  <si>
    <t>송주호</t>
  </si>
  <si>
    <t>2022.06.09</t>
  </si>
  <si>
    <t>2022.06.09 ~ 2022.07.03</t>
  </si>
  <si>
    <t>4100066113-001</t>
  </si>
  <si>
    <t>용인지사 제품유 순환펌프(P-002) 보수공사</t>
  </si>
  <si>
    <t>311-81-22709</t>
  </si>
  <si>
    <t>권오경</t>
  </si>
  <si>
    <t>2022.06.09 ~ 2022.07.11</t>
  </si>
  <si>
    <t>4100066101-001</t>
  </si>
  <si>
    <t>기념수(반송) 이식 및 관목, 잔디 식재</t>
  </si>
  <si>
    <t>2022.06.09 ~ 2022.06.18</t>
  </si>
  <si>
    <t>4100066084-001</t>
  </si>
  <si>
    <t>여수지사 JETTY AL-ANODE 보완공사</t>
  </si>
  <si>
    <t>(주)삼공사</t>
  </si>
  <si>
    <t>603-81-08095</t>
  </si>
  <si>
    <t>정진석</t>
  </si>
  <si>
    <t>2022.06.09 ~ 2022.08.07</t>
  </si>
  <si>
    <t>KNOC2022050270</t>
  </si>
  <si>
    <t>2022.05.23 17:02</t>
  </si>
  <si>
    <t>2022.05.31 10:00</t>
  </si>
  <si>
    <t>2022.06.02 10:00</t>
  </si>
  <si>
    <t>2022.06.02 10:11</t>
  </si>
  <si>
    <t>4100066090-001</t>
  </si>
  <si>
    <t>2022년도 여수지사 입출하부두 정밀안전점검 용역</t>
  </si>
  <si>
    <t>주식회사 중앙종합안전기술연구원</t>
  </si>
  <si>
    <t>214-87-03169</t>
  </si>
  <si>
    <t>장은환</t>
  </si>
  <si>
    <t>2022.06.10</t>
  </si>
  <si>
    <t>2022.06.10 ~ 2022.08.29</t>
  </si>
  <si>
    <t>KNOC2022050120</t>
  </si>
  <si>
    <t>2022.05.13 13:31</t>
  </si>
  <si>
    <t>2022.05.23 14:00</t>
  </si>
  <si>
    <t>2022.05.23 14:16</t>
  </si>
  <si>
    <t>4100066131-001</t>
  </si>
  <si>
    <t>식당 개선 공사</t>
  </si>
  <si>
    <t>2022.06.10 ~ 2022.07.01</t>
  </si>
  <si>
    <t>준공일로부터 1년</t>
  </si>
  <si>
    <t>4100066119-001</t>
  </si>
  <si>
    <t>영상녹화장치(NVR) 구매</t>
  </si>
  <si>
    <t>2022.06.10 ~ 2022.06.29</t>
  </si>
  <si>
    <t>4100066103-001</t>
  </si>
  <si>
    <t>2022년도 안전밸브정기검사 및 보수건 계약체결</t>
  </si>
  <si>
    <t>112-86-01058</t>
  </si>
  <si>
    <t>양윤갑</t>
  </si>
  <si>
    <t>2022.06.10 ~ 2022.07.04</t>
  </si>
  <si>
    <t>4100066182-001</t>
  </si>
  <si>
    <t>2022~2024 회계연도 외부회계감사용역(2022년)</t>
  </si>
  <si>
    <t>116-81-01389</t>
  </si>
  <si>
    <t>박용근</t>
  </si>
  <si>
    <t>2022.06.13</t>
  </si>
  <si>
    <t>2022.06.13 ~ 2023.04.30</t>
  </si>
  <si>
    <t>2022.06.13 ~ 2025.04.30</t>
  </si>
  <si>
    <t>KNOC2022020120</t>
  </si>
  <si>
    <t>2022.02.24 14:39</t>
  </si>
  <si>
    <t>2022.04.06 14:00</t>
  </si>
  <si>
    <t>2022.06.07 11:13</t>
  </si>
  <si>
    <t>4100066072-001</t>
  </si>
  <si>
    <t>서산지사 출하대 피뢰시스템 추가 설치공사</t>
  </si>
  <si>
    <t>(주)두원전력</t>
  </si>
  <si>
    <t>316-81-18909</t>
  </si>
  <si>
    <t>안남희</t>
  </si>
  <si>
    <t>2022.06.13 ~ 2022.08.11</t>
  </si>
  <si>
    <t>KNOC2022050290</t>
  </si>
  <si>
    <t>2022.05.23 17:10</t>
  </si>
  <si>
    <t>2022.05.31 11:10</t>
  </si>
  <si>
    <t>4100066124-001</t>
  </si>
  <si>
    <t>[재입찰]자체소방대 현장 순찰용 차량구매</t>
  </si>
  <si>
    <t>2022.06.13 ~ 2022.07.12</t>
  </si>
  <si>
    <t>KNOC2022060071</t>
  </si>
  <si>
    <t>2022.06.09 14:34</t>
  </si>
  <si>
    <t>2022.06.10 10:00</t>
  </si>
  <si>
    <t>2022.06.10 10:11</t>
  </si>
  <si>
    <t>4100066135-001</t>
  </si>
  <si>
    <t>지하비축기지 육상풍력사업관련 지반안정성 평가 연구용역</t>
  </si>
  <si>
    <t>주식회사 비씨엠피</t>
  </si>
  <si>
    <t>101-81-91521</t>
  </si>
  <si>
    <t>신용훈</t>
  </si>
  <si>
    <t>2022.06.14</t>
  </si>
  <si>
    <t>2022.06.14 ~ 2022.11.10</t>
  </si>
  <si>
    <t>KNOC2022060041</t>
  </si>
  <si>
    <t>2022.06.09 13:35</t>
  </si>
  <si>
    <t>2022.06.09 14:30</t>
  </si>
  <si>
    <t>2022.06.09 14:35</t>
  </si>
  <si>
    <t>4100066159-001</t>
  </si>
  <si>
    <t>경비대 전원케이블 및 통신케이블 개선작업</t>
  </si>
  <si>
    <t>2022.06.15 ~ 2022.07.14</t>
  </si>
  <si>
    <t>4100066111-001</t>
  </si>
  <si>
    <t>서산지사 입출하부두 FENDER 교체 공사</t>
  </si>
  <si>
    <t>주식회사 경성해양개발</t>
  </si>
  <si>
    <t>417-81-26018</t>
  </si>
  <si>
    <t>유우준</t>
  </si>
  <si>
    <t>2022.06.15</t>
  </si>
  <si>
    <t>2022.06.15 ~ 2022.12.11</t>
  </si>
  <si>
    <t>KNOC2022050311</t>
  </si>
  <si>
    <t>2022.05.24 13:15</t>
  </si>
  <si>
    <t>2022.05.30 15:00</t>
  </si>
  <si>
    <t>2022.06.02 14:00</t>
  </si>
  <si>
    <t>2022.06.02 14:25</t>
  </si>
  <si>
    <t>4100066173-001</t>
  </si>
  <si>
    <t>2022년도 용인지사 2종 시설물 정밀안전점검 용역</t>
  </si>
  <si>
    <t>주식회사 에스티특수보강</t>
  </si>
  <si>
    <t>501-81-26176</t>
  </si>
  <si>
    <t>고재형</t>
  </si>
  <si>
    <t>2022.06.17</t>
  </si>
  <si>
    <t>2022.06.17 ~ 2022.07.31</t>
  </si>
  <si>
    <t>KNOC2022050240</t>
  </si>
  <si>
    <t>2022.05.18 14:20</t>
  </si>
  <si>
    <t>2022.05.26 10:30</t>
  </si>
  <si>
    <t>2022.05.26 11:32</t>
  </si>
  <si>
    <t>4100066192-001</t>
  </si>
  <si>
    <t>서산지사 휀스주변 제초 작업 용역</t>
  </si>
  <si>
    <t>2022.06.17 ~ 2022.06.30</t>
  </si>
  <si>
    <t>4100066176-001</t>
  </si>
  <si>
    <t>평택지사 방호용 CCTV 추가 설치 공사</t>
  </si>
  <si>
    <t>주식회사 엠에스코리아</t>
  </si>
  <si>
    <t>130-86-48916</t>
  </si>
  <si>
    <t>김문수</t>
  </si>
  <si>
    <t>2022.06.20</t>
  </si>
  <si>
    <t>2022.06.20 ~ 2022.09.17</t>
  </si>
  <si>
    <t>준공검사 완료일로부터 1</t>
  </si>
  <si>
    <t>KNOC2022050250</t>
  </si>
  <si>
    <t>2022.05.19 17:35</t>
  </si>
  <si>
    <t>2022.05.27 10:30</t>
  </si>
  <si>
    <t>2022.05.27 10:42</t>
  </si>
  <si>
    <t>4100066230-001</t>
  </si>
  <si>
    <t>HART CALIBRATION ASSISTANT외 부속기기 구매</t>
  </si>
  <si>
    <t>(주)에이치아이씨</t>
  </si>
  <si>
    <t>410-85-03690</t>
  </si>
  <si>
    <t>손영교</t>
  </si>
  <si>
    <t>2022.06.21</t>
  </si>
  <si>
    <t>2022.06.21 ~ 2022.10.04</t>
  </si>
  <si>
    <t>4100066215-001</t>
  </si>
  <si>
    <t>여수지사 기존계곡수 배수로 설치 공사</t>
  </si>
  <si>
    <t>유한회사시티산업</t>
  </si>
  <si>
    <t>417-81-43036</t>
  </si>
  <si>
    <t>2022.06.21 ~ 2022.07.15</t>
  </si>
  <si>
    <t>4100066224-001</t>
  </si>
  <si>
    <t>산지 관측공 진입로 및 정문 지역 잡목제거 및 예초작업 용역</t>
  </si>
  <si>
    <t>2022.06.21 ~ 2022.07.31</t>
  </si>
  <si>
    <t>4100066204-001</t>
  </si>
  <si>
    <t>시설팀 공기구비품(전기토크렌치 등) 구매</t>
  </si>
  <si>
    <t>2022.06.22 ~ 2022.08.20</t>
  </si>
  <si>
    <t>KNOC2022060181</t>
  </si>
  <si>
    <t>2022.06.17 10:36</t>
  </si>
  <si>
    <t>2022.06.20 13:00</t>
  </si>
  <si>
    <t>2022.06.20 13:11</t>
  </si>
  <si>
    <t>4100066186-001</t>
  </si>
  <si>
    <t>업무용 차량 장기 임차(렌트) 용역</t>
  </si>
  <si>
    <t>2022.06.21 ~ 2025.07.20</t>
  </si>
  <si>
    <t>KNOC2022060200</t>
  </si>
  <si>
    <t>2022.06.16 15:30</t>
  </si>
  <si>
    <t>2022.06.16 17:00</t>
  </si>
  <si>
    <t>2022.06.16 17:20</t>
  </si>
  <si>
    <t>4100066193-001</t>
  </si>
  <si>
    <t>[재입찰]터빈엔진 운송용역(울산→미국)</t>
  </si>
  <si>
    <t>(주)반도마리타임</t>
  </si>
  <si>
    <t>601-81-18001</t>
  </si>
  <si>
    <t>정태봉</t>
  </si>
  <si>
    <t>2022.06.21 ~ 2022.09.18</t>
  </si>
  <si>
    <t>KNOC2022060211</t>
  </si>
  <si>
    <t>2022.06.16 18:06</t>
  </si>
  <si>
    <t>2022.06.17 15:00</t>
  </si>
  <si>
    <t>2022.06.17 15:42</t>
  </si>
  <si>
    <t>4100066210-001</t>
  </si>
  <si>
    <t>가스전 지정폐기물(폐유) 처리용역</t>
  </si>
  <si>
    <t>주식회사 에너텍</t>
  </si>
  <si>
    <t>610-81-85009</t>
  </si>
  <si>
    <t>서영주</t>
  </si>
  <si>
    <t>2022.06.22</t>
  </si>
  <si>
    <t>KNOC2022060290</t>
  </si>
  <si>
    <t>2022.06.20 14:22</t>
  </si>
  <si>
    <t>2022.06.20 14:40</t>
  </si>
  <si>
    <t>2022.06.20 14:54</t>
  </si>
  <si>
    <t>4100066238-001</t>
  </si>
  <si>
    <t>자체소방대 현장 점검 및 순찰용 차량 구매</t>
  </si>
  <si>
    <t>2022.06.22 ~ 2022.08.22</t>
  </si>
  <si>
    <t>KNOC2022060310</t>
  </si>
  <si>
    <t>2022.06.21 17:04</t>
  </si>
  <si>
    <t>2022.06.22 14:00</t>
  </si>
  <si>
    <t>2022.06.22 14:26</t>
  </si>
  <si>
    <t>4100066201-001</t>
  </si>
  <si>
    <t>전략회의실 방송 및 영상회의 환경 개선용역</t>
  </si>
  <si>
    <t>주식회사 아카넷</t>
  </si>
  <si>
    <t>314-86-08303</t>
  </si>
  <si>
    <t>길정만</t>
  </si>
  <si>
    <t>2022.07.01 ~ 2022.07.31</t>
  </si>
  <si>
    <t>4100066246-001</t>
  </si>
  <si>
    <t>용인지사 제품유 트럭 입출하용 계근대 설치공사</t>
  </si>
  <si>
    <t>주식회사 수 계량시스템</t>
  </si>
  <si>
    <t>338-87-00167</t>
  </si>
  <si>
    <t>장충근</t>
  </si>
  <si>
    <t>2022.06.23</t>
  </si>
  <si>
    <t>2022.06.23 ~ 2022.08.22</t>
  </si>
  <si>
    <t>준공검사일로부터 2년</t>
  </si>
  <si>
    <t>KNOC2022060150</t>
  </si>
  <si>
    <t>2022.06.15 11:29</t>
  </si>
  <si>
    <t>2022.06.20 14:00</t>
  </si>
  <si>
    <t>2022.06.20 14:13</t>
  </si>
  <si>
    <t>4100066216-001</t>
  </si>
  <si>
    <t>2022년도 거제지사 지하수위 관측공 보수공사</t>
  </si>
  <si>
    <t>211-87-31652</t>
  </si>
  <si>
    <t>김해종</t>
  </si>
  <si>
    <t>2022.06.24</t>
  </si>
  <si>
    <t>2022.06.24 ~ 2022.11.20</t>
  </si>
  <si>
    <t>KNOC2022050420</t>
  </si>
  <si>
    <t>2022.06.02 09:25</t>
  </si>
  <si>
    <t>2022.06.14 14:00</t>
  </si>
  <si>
    <t>2022.06.15 17:00</t>
  </si>
  <si>
    <t>2022.06.15 17:17</t>
  </si>
  <si>
    <t>4100066267-001</t>
  </si>
  <si>
    <t>트럭입출하대 배관용 수분측정기 구매</t>
  </si>
  <si>
    <t>이플러스이코리아 (주)</t>
  </si>
  <si>
    <t>129-86-03831</t>
  </si>
  <si>
    <t>박하용</t>
  </si>
  <si>
    <t>2022.06.24 ~ 2022.10.24</t>
  </si>
  <si>
    <t>준공검사(검수) 완료일부터 1년</t>
  </si>
  <si>
    <t>4100066262-001</t>
  </si>
  <si>
    <t>구리지사 지능형 침입감지시스템 설치공사</t>
  </si>
  <si>
    <t>주식회사 이넷시스</t>
  </si>
  <si>
    <t>141-81-15410</t>
  </si>
  <si>
    <t>방은숙</t>
  </si>
  <si>
    <t>2022.06.27</t>
  </si>
  <si>
    <t>2022.06.27 ~ 2022.09.24</t>
  </si>
  <si>
    <t>KNOC2022060030</t>
  </si>
  <si>
    <t>2022.06.07 17:02</t>
  </si>
  <si>
    <t>2022.06.15 10:30</t>
  </si>
  <si>
    <t>2022.06.15 13:03</t>
  </si>
  <si>
    <t>4100066266-001</t>
  </si>
  <si>
    <t>울산지사 원유 입출하배관 등 도장공사</t>
  </si>
  <si>
    <t>(주)아남건설</t>
  </si>
  <si>
    <t>610-81-57482</t>
  </si>
  <si>
    <t>이재용</t>
  </si>
  <si>
    <t>2022.06.27 ~ 2022.08.25</t>
  </si>
  <si>
    <t>KNOC2022060010</t>
  </si>
  <si>
    <t>2022.06.08 09:45</t>
  </si>
  <si>
    <t>2022.06.15 10:00</t>
  </si>
  <si>
    <t>2022.06.15 10:12</t>
  </si>
  <si>
    <t>(주)창도건설</t>
  </si>
  <si>
    <t>4100066257-001</t>
  </si>
  <si>
    <t>여수지사 지상탱크(TK-301) 전기방식 보완공사</t>
  </si>
  <si>
    <t>주식회사 에스엠</t>
  </si>
  <si>
    <t>377-81-01418</t>
  </si>
  <si>
    <t>양민우</t>
  </si>
  <si>
    <t>2022.06.27 ~ 2022.10.05</t>
  </si>
  <si>
    <t>KNOC2022050440</t>
  </si>
  <si>
    <t>2022.05.31 16:20</t>
  </si>
  <si>
    <t>2022.06.08 14:00</t>
  </si>
  <si>
    <t>2022.06.08 14:13</t>
  </si>
  <si>
    <t>4100066284-001</t>
  </si>
  <si>
    <t>부두지역 상황실 방송설비 구매</t>
  </si>
  <si>
    <t>125-15-27942</t>
  </si>
  <si>
    <t>윤지녕</t>
  </si>
  <si>
    <t>2022.06.28</t>
  </si>
  <si>
    <t>2022.06.28 ~ 2022.07.18</t>
  </si>
  <si>
    <t>4100066270-001</t>
  </si>
  <si>
    <t>입출하대 지역 소방 매설배관 누수탐지공사</t>
  </si>
  <si>
    <t>광주누수119</t>
  </si>
  <si>
    <t>408-02-95118</t>
  </si>
  <si>
    <t>김재영</t>
  </si>
  <si>
    <t>2022.06.28 ~ 2022.07.05</t>
  </si>
  <si>
    <t>준공 완료일로부터 1년</t>
  </si>
  <si>
    <t>4100066236-001</t>
  </si>
  <si>
    <t>서산지사 스프링클러 설비 설치공사(원유탱크 5기)</t>
  </si>
  <si>
    <t>주식회사삼성라인</t>
  </si>
  <si>
    <t>316-81-06441</t>
  </si>
  <si>
    <t>이정순</t>
  </si>
  <si>
    <t>2022.06.28 ~ 2022.11.25</t>
  </si>
  <si>
    <t>준공검사 완료일로부터 2년</t>
  </si>
  <si>
    <t>KNOC2022060080</t>
  </si>
  <si>
    <t>2022.06.09 11:33</t>
  </si>
  <si>
    <t>2022.06.17 14:00</t>
  </si>
  <si>
    <t>2022.06.17 14:51</t>
  </si>
  <si>
    <t>4100066214-001</t>
  </si>
  <si>
    <t>거제 프로세스지역 배관지지대 내화피복공사</t>
  </si>
  <si>
    <t>강산기업</t>
  </si>
  <si>
    <t>312-01-78238</t>
  </si>
  <si>
    <t>이강조</t>
  </si>
  <si>
    <t>2022.06.28 ~ 2022.07.22</t>
  </si>
  <si>
    <t>KNOC2022050370</t>
  </si>
  <si>
    <t>2022.05.26 14:17</t>
  </si>
  <si>
    <t>2022.06.03 14:00</t>
  </si>
  <si>
    <t>2022.06.03 14:44</t>
  </si>
  <si>
    <t>4100066279-001</t>
  </si>
  <si>
    <t>거제지사 방호용 CCTV 추가 설치공사</t>
  </si>
  <si>
    <t>신우정보기술</t>
  </si>
  <si>
    <t>609-40-74964</t>
  </si>
  <si>
    <t>정현찬</t>
  </si>
  <si>
    <t>2022.06.28 ~ 2022.09.26</t>
  </si>
  <si>
    <t>KNOC2022060050</t>
  </si>
  <si>
    <t>2022.06.09 16:01</t>
  </si>
  <si>
    <t>2022.06.17 10:30</t>
  </si>
  <si>
    <t>2022.06.17 10:45</t>
  </si>
  <si>
    <t>4100066269-001</t>
  </si>
  <si>
    <t>용인지사 등경유탱크지역 사면 숏크리트 타설공사</t>
  </si>
  <si>
    <t>보금개발 주식회사</t>
  </si>
  <si>
    <t>449-86-00816</t>
  </si>
  <si>
    <t>박병천</t>
  </si>
  <si>
    <t>2022.06.28 ~ 2022.10.25</t>
  </si>
  <si>
    <t>KNOC2022050320</t>
  </si>
  <si>
    <t>2022.05.24 18:12</t>
  </si>
  <si>
    <t>2022.06.02 10:30</t>
  </si>
  <si>
    <t>2022.06.02 11:01</t>
  </si>
  <si>
    <t>4100066313-001</t>
  </si>
  <si>
    <t>세네갈 UDO 광구 제1차 비운영권자 회계감사 용역</t>
  </si>
  <si>
    <t>신한회계법인</t>
  </si>
  <si>
    <t>116-81-35628</t>
  </si>
  <si>
    <t>이상문</t>
  </si>
  <si>
    <t>2022.06.28 ~ 2023.06.27</t>
  </si>
  <si>
    <t>KNOC2022050330</t>
  </si>
  <si>
    <t>2022.05.27 10:37</t>
  </si>
  <si>
    <t>2022.06.02 14:27</t>
  </si>
  <si>
    <t>4100066294-001</t>
  </si>
  <si>
    <t>서산지사 프로세스지역 배관지지대 내화뿜칠 피복공사</t>
  </si>
  <si>
    <t>효림건설 주식회사</t>
  </si>
  <si>
    <t>710-87-02329</t>
  </si>
  <si>
    <t>여효숙</t>
  </si>
  <si>
    <t>2022.06.29</t>
  </si>
  <si>
    <t>2022.06.29 ~ 2022.10.26</t>
  </si>
  <si>
    <t>KNOC2022060250</t>
  </si>
  <si>
    <t>2022.06.20 15:07</t>
  </si>
  <si>
    <t>2022.06.27 10:00</t>
  </si>
  <si>
    <t>2022.06.27 10:15</t>
  </si>
  <si>
    <t>4100066273-001</t>
  </si>
  <si>
    <t>제품유 육상입하용 계근대 설치 기계공사</t>
  </si>
  <si>
    <t>삼우계량시스템주식회사</t>
  </si>
  <si>
    <t>128-81-96477</t>
  </si>
  <si>
    <t>이성구</t>
  </si>
  <si>
    <t>2022.06.29 ~ 2022.08.29</t>
  </si>
  <si>
    <t>KNOC2022060140</t>
  </si>
  <si>
    <t>2022.06.15 16:00</t>
  </si>
  <si>
    <t>2022.06.21 10:00</t>
  </si>
  <si>
    <t>2022.06.22 11:00</t>
  </si>
  <si>
    <t>2022.06.22 11:11</t>
  </si>
  <si>
    <t>4100066286-001</t>
  </si>
  <si>
    <t>내부감사 품질평가 및 중장기 감사전략 수립 용역</t>
  </si>
  <si>
    <t>주식회사 사림</t>
  </si>
  <si>
    <t>896-88-00772</t>
  </si>
  <si>
    <t>양원택</t>
  </si>
  <si>
    <t>2022.06.29 ~ 2022.09.28</t>
  </si>
  <si>
    <t>KNOC2022050160</t>
  </si>
  <si>
    <t>2022.05.18 17:18</t>
  </si>
  <si>
    <t>2022.05.27 14:00</t>
  </si>
  <si>
    <t>2022.06.28 10:56</t>
  </si>
  <si>
    <t>4100066301-001</t>
  </si>
  <si>
    <t>휘발유탱크 TK-S305 20" BALL VALVE(MOV-305E) 보수공사</t>
  </si>
  <si>
    <t>2022.06.29 ~ 2022.07.28</t>
  </si>
  <si>
    <t>4100066293-001</t>
  </si>
  <si>
    <t>2022년~2024년 결산지원 및 상시 회계자문 용역(2022년도)</t>
  </si>
  <si>
    <t>2022.06.30</t>
  </si>
  <si>
    <t>2022.06.30 ~ 2023.05.31</t>
  </si>
  <si>
    <t>2022.06.30 ~ 2025.05.31</t>
  </si>
  <si>
    <t>KNOC2022050100</t>
  </si>
  <si>
    <t>2022.05.09 16:43</t>
  </si>
  <si>
    <t>2022.05.30 10:30</t>
  </si>
  <si>
    <t>2022.06.22 11:14</t>
  </si>
  <si>
    <t>4100066170-001</t>
  </si>
  <si>
    <t>거제지사 1차기지 SLOT DIPPING 및 SAMPLING DEVICES 구매</t>
  </si>
  <si>
    <t>CL테크</t>
  </si>
  <si>
    <t>373-22-00142</t>
  </si>
  <si>
    <t>황종문</t>
  </si>
  <si>
    <t>2022.06.30 ~ 2022.12.29</t>
  </si>
  <si>
    <t>KNOC2022050150</t>
  </si>
  <si>
    <t>2022.05.13 15:17</t>
  </si>
  <si>
    <t>2022.05.24 14:00</t>
  </si>
  <si>
    <t>2022.05.24 14:48</t>
  </si>
  <si>
    <t>4100066282-001</t>
  </si>
  <si>
    <t>용인지사 트럭 입·출하대 고정식 가스감지기 설치공사</t>
  </si>
  <si>
    <t>2022.06.30 ~ 2022.07.28</t>
  </si>
  <si>
    <t>준공검사 완료일로 부터 1년</t>
  </si>
  <si>
    <t>KNOC2022060370</t>
  </si>
  <si>
    <t>2022.06.27 16:22</t>
  </si>
  <si>
    <t>2022.06.27 18:00</t>
  </si>
  <si>
    <t>2022.06.27 18:02</t>
  </si>
  <si>
    <t>4100066298-001</t>
  </si>
  <si>
    <t>거제 2단계 수리시스템 보완공사 지급자재(가설사무실용 분전반) 제작구매</t>
  </si>
  <si>
    <t>동국중전기(주)</t>
  </si>
  <si>
    <t>606-81-27150</t>
  </si>
  <si>
    <t>오명공</t>
  </si>
  <si>
    <t>2022.06.30 ~ 2022.07.29</t>
  </si>
  <si>
    <t>납품일로부터 2년</t>
  </si>
  <si>
    <t>KNOC2022050400</t>
  </si>
  <si>
    <t>2022.05.31 13:17</t>
  </si>
  <si>
    <t>2022.06.07 10:30</t>
  </si>
  <si>
    <t>2022.06.08 10:30</t>
  </si>
  <si>
    <t>2022.06.08 10:58</t>
  </si>
  <si>
    <t>4100066311-001</t>
  </si>
  <si>
    <t>20" EXPANSION JOINT 제작</t>
  </si>
  <si>
    <t>삼성산업(주)</t>
  </si>
  <si>
    <t>417-81-13584</t>
  </si>
  <si>
    <t>조삼성</t>
  </si>
  <si>
    <t>2022.07.01</t>
  </si>
  <si>
    <t>2022.07.01 ~ 2022.08.29</t>
  </si>
  <si>
    <t>4100066315-001</t>
  </si>
  <si>
    <t>서산지사 폼 저장탱크 보호 BOX 구조물 설치공사</t>
  </si>
  <si>
    <t>영재건설 주식회사</t>
  </si>
  <si>
    <t>409-81-39040</t>
  </si>
  <si>
    <t>조송희</t>
  </si>
  <si>
    <t>2022.07.04</t>
  </si>
  <si>
    <t>2022.07.04 ~ 2022.11.30</t>
  </si>
  <si>
    <t>준공검사 완료일로부터 3년</t>
  </si>
  <si>
    <t>KNOC2022060220</t>
  </si>
  <si>
    <t>2022.06.17 14:36</t>
  </si>
  <si>
    <t>4100066312-001</t>
  </si>
  <si>
    <t>2022년도 서산지사 안전밸브 정기검사 및 보수공사</t>
  </si>
  <si>
    <t>주식회사 디와이</t>
  </si>
  <si>
    <t>310-81-08548</t>
  </si>
  <si>
    <t>신상준</t>
  </si>
  <si>
    <t>2022.07.05</t>
  </si>
  <si>
    <t>2022.07.05 ~ 2022.10.04</t>
  </si>
  <si>
    <t>KNOC2022060300</t>
  </si>
  <si>
    <t>2022.06.21 17:32</t>
  </si>
  <si>
    <t>2022.06.24 10:00</t>
  </si>
  <si>
    <t>2022.06.27 14:00</t>
  </si>
  <si>
    <t>2022.06.27 14:12</t>
  </si>
  <si>
    <t>4100066339-001</t>
  </si>
  <si>
    <t>평택지사 뉴프로판 공동 삼출수펌프 설치공사</t>
  </si>
  <si>
    <t>하지공업(주)</t>
  </si>
  <si>
    <t>124-81-04733</t>
  </si>
  <si>
    <t>이권화</t>
  </si>
  <si>
    <t>2022.07.05 ~ 2022.12.01</t>
  </si>
  <si>
    <t>KNOC2022060320</t>
  </si>
  <si>
    <t>2022.06.22 13:28</t>
  </si>
  <si>
    <t>2022.06.28 11:00</t>
  </si>
  <si>
    <t>2022.06.28 11:10</t>
  </si>
  <si>
    <t>4100066389-001</t>
  </si>
  <si>
    <t>시추 코어 국제항공배송 용역</t>
  </si>
  <si>
    <t>895-88-00634</t>
  </si>
  <si>
    <t>김승찬</t>
  </si>
  <si>
    <t>2022.07.05 ~ 2022.08.04</t>
  </si>
  <si>
    <t>4100066349-001</t>
  </si>
  <si>
    <t>2022년도 BUOY 저장품(레이콘) 구매</t>
  </si>
  <si>
    <t>주식회사 아이플러스원</t>
  </si>
  <si>
    <t>286-87-00283</t>
  </si>
  <si>
    <t>이상찬</t>
  </si>
  <si>
    <t>2022.07.06</t>
  </si>
  <si>
    <t>2022.07.06 ~ 2022.10.13</t>
  </si>
  <si>
    <t>검수 완료일로부터 3년</t>
  </si>
  <si>
    <t>혁신제품 구매</t>
  </si>
  <si>
    <t>4100066343-001</t>
  </si>
  <si>
    <t>수소·암모니아 복합터미널 구축 및 전략비축 타당성 조사 용역</t>
  </si>
  <si>
    <t>2022.07.06 ~ 2022.10.11</t>
  </si>
  <si>
    <t>KNOC2022050080</t>
  </si>
  <si>
    <t>2022.05.06 16:13</t>
  </si>
  <si>
    <t>2022.06.07 15:00</t>
  </si>
  <si>
    <t>2022.06.08 15:00</t>
  </si>
  <si>
    <t>2022.06.08 15:15</t>
  </si>
  <si>
    <t>4100066351-001</t>
  </si>
  <si>
    <t>거제지사 1차 폐수처리시설 PLC 교체공사</t>
  </si>
  <si>
    <t>소락시스템</t>
  </si>
  <si>
    <t>621-17-38882</t>
  </si>
  <si>
    <t>양금옥</t>
  </si>
  <si>
    <t>2022.07.06 ~ 2022.09.03</t>
  </si>
  <si>
    <t>KNOC2022060380</t>
  </si>
  <si>
    <t>2022.06.30 13:52</t>
  </si>
  <si>
    <t>2022.07.04 14:00</t>
  </si>
  <si>
    <t>2022.07.04 14:58</t>
  </si>
  <si>
    <t>4100066383-001</t>
  </si>
  <si>
    <t>여수지사 기존공동 20" FLAME ARRESTER 교체공사</t>
  </si>
  <si>
    <t>2022.07.07</t>
  </si>
  <si>
    <t>2022.07.07 ~ 2022.07.31</t>
  </si>
  <si>
    <t>4100066347-001</t>
  </si>
  <si>
    <t>거제지사 산지관측공 자동 관측 장비 구매(설치포함)</t>
  </si>
  <si>
    <t>2022.07.08</t>
  </si>
  <si>
    <t>2022.07.08 ~ 2022.08.26</t>
  </si>
  <si>
    <t>KNOC2022060390</t>
  </si>
  <si>
    <t>2022.06.30 13:53</t>
  </si>
  <si>
    <t>2022.07.04 15:00</t>
  </si>
  <si>
    <t>2022.07.04 15:43</t>
  </si>
  <si>
    <t>4100066379-001</t>
  </si>
  <si>
    <t>동해가스전 육상시설 원상복구공사 건설폐기물처리용역</t>
  </si>
  <si>
    <t>(주)성지이테크</t>
  </si>
  <si>
    <t>611-81-15258</t>
  </si>
  <si>
    <t>한갑수</t>
  </si>
  <si>
    <t>2022.07.13</t>
  </si>
  <si>
    <t>2022.07.13 ~ 2023.05.12</t>
  </si>
  <si>
    <t>KNOC2022060130</t>
  </si>
  <si>
    <t>2022.06.15 10:02</t>
  </si>
  <si>
    <t>2022.06.28 14:00</t>
  </si>
  <si>
    <t>2022.06.28 14:31</t>
  </si>
  <si>
    <t>4100066427-001</t>
  </si>
  <si>
    <t>거제지사 운영팀 수리 점검용 차량구매</t>
  </si>
  <si>
    <t>2022.07.14</t>
  </si>
  <si>
    <t>2022.07.14 ~ 2022.09.11</t>
  </si>
  <si>
    <t>KNOC2022070020</t>
  </si>
  <si>
    <t>2022.07.06 09:56</t>
  </si>
  <si>
    <t>2022.07.07 14:00</t>
  </si>
  <si>
    <t>2022.07.07 14:30</t>
  </si>
  <si>
    <t>4100066447-001</t>
  </si>
  <si>
    <t>탱크 내 압력감시용 압력전송기 구매</t>
  </si>
  <si>
    <t>와이즈먼트(WISEment)</t>
  </si>
  <si>
    <t>696-21-01009</t>
  </si>
  <si>
    <t>최용호</t>
  </si>
  <si>
    <t>2022.07.14 ~ 2022.09.13</t>
  </si>
  <si>
    <t>4100066373-001</t>
  </si>
  <si>
    <t>서산지사 휘발유탱크-VOC처리설비(VCU) 간 배관 설치 공사</t>
  </si>
  <si>
    <t>글로벌텍주식회사</t>
  </si>
  <si>
    <t>124-81-58826</t>
  </si>
  <si>
    <t>이영</t>
  </si>
  <si>
    <t>2022.07.15</t>
  </si>
  <si>
    <t>2022.07.15 ~ 2022.11.11</t>
  </si>
  <si>
    <t>KNOC2022060330</t>
  </si>
  <si>
    <t>2022.06.23 09:34</t>
  </si>
  <si>
    <t>2022.07.01 11:00</t>
  </si>
  <si>
    <t>2022.07.01 11:13</t>
  </si>
  <si>
    <t>4100066483-001</t>
  </si>
  <si>
    <t>2022년도 여수지사 안전밸브 정기점검 및 보수용역</t>
  </si>
  <si>
    <t>580-88-01935</t>
  </si>
  <si>
    <t>김수자</t>
  </si>
  <si>
    <t>2022.07.20</t>
  </si>
  <si>
    <t>2022.07.20 ~ 2022.08.17</t>
  </si>
  <si>
    <t>4100066503-001</t>
  </si>
  <si>
    <t>방유제 법면 및 주변도로 제초 작업</t>
  </si>
  <si>
    <t>송산조경</t>
  </si>
  <si>
    <t>762-12-00829</t>
  </si>
  <si>
    <t>김보민</t>
  </si>
  <si>
    <t>2022.07.22</t>
  </si>
  <si>
    <t>2022.07.22 ~ 2022.08.05</t>
  </si>
  <si>
    <t>KNOC2022070130</t>
  </si>
  <si>
    <t>2022.07.19 17:14</t>
  </si>
  <si>
    <t>2022.07.21 11:00</t>
  </si>
  <si>
    <t>2022.07.21 13:30</t>
  </si>
  <si>
    <t>4100066491-001</t>
  </si>
  <si>
    <t>여수지사 도교 신축이음장치 교체공사</t>
  </si>
  <si>
    <t>만승엔지니어링 주식회사</t>
  </si>
  <si>
    <t>425-87-01363</t>
  </si>
  <si>
    <t>이난희</t>
  </si>
  <si>
    <t>2022.07.22 ~ 2022.09.29</t>
  </si>
  <si>
    <t>KNOC2022070030</t>
  </si>
  <si>
    <t>2022.07.08 13:26</t>
  </si>
  <si>
    <t>2022.07.18 10:00</t>
  </si>
  <si>
    <t>2022.07.18 10:14</t>
  </si>
  <si>
    <t>4100066524-001</t>
  </si>
  <si>
    <t>서산지사 포소화약제 저장탱크 증설 공사</t>
  </si>
  <si>
    <t>(주)에이스에프에스</t>
  </si>
  <si>
    <t>316-81-15353</t>
  </si>
  <si>
    <t>박병권</t>
  </si>
  <si>
    <t>2022.07.27</t>
  </si>
  <si>
    <t>2022.07.27 ~ 2022.11.23</t>
  </si>
  <si>
    <t>KNOC2022070141</t>
  </si>
  <si>
    <t>2022.07.20 11:32</t>
  </si>
  <si>
    <t>2022.07.21 11:16</t>
  </si>
  <si>
    <t>4100066540-001</t>
  </si>
  <si>
    <t>거제지사 1차공동 방폭등기구 교체공사</t>
  </si>
  <si>
    <t>삼성소방전기공사</t>
  </si>
  <si>
    <t>609-27-60082</t>
  </si>
  <si>
    <t>황경호</t>
  </si>
  <si>
    <t>2022.07.29</t>
  </si>
  <si>
    <t>2022.07.29 ~ 2022.09.26</t>
  </si>
  <si>
    <t>KNOC2022070090</t>
  </si>
  <si>
    <t>2022.07.13 16:37</t>
  </si>
  <si>
    <t>2022.07.21 14:00</t>
  </si>
  <si>
    <t>2022.07.21 15:01</t>
  </si>
  <si>
    <t>4100066543-001</t>
  </si>
  <si>
    <t>거제 2단계 수리시스템 보완공사 지급자재(가설용 무정전 전원장치) 제작구매</t>
  </si>
  <si>
    <t>주식회사 영신엔지니어링</t>
  </si>
  <si>
    <t>303-81-07406</t>
  </si>
  <si>
    <t>신영준</t>
  </si>
  <si>
    <t>2022.07.29 ~ 2022.11.10</t>
  </si>
  <si>
    <t>KNOC2022070010</t>
  </si>
  <si>
    <t>2022.07.06 17:54</t>
  </si>
  <si>
    <t>2022.07.18 14:00</t>
  </si>
  <si>
    <t>2022.07.18 14:24</t>
  </si>
  <si>
    <t>4100066544-001</t>
  </si>
  <si>
    <t>용인 DR센터 UPS OVERHAUL</t>
  </si>
  <si>
    <t>105-81-76954</t>
  </si>
  <si>
    <t>김창근</t>
  </si>
  <si>
    <t>2022.08.01</t>
  </si>
  <si>
    <t>2022.08.01 ~ 2022.12.31</t>
  </si>
  <si>
    <t>검수완료일로부터 1년</t>
  </si>
  <si>
    <t>4100066580-001</t>
  </si>
  <si>
    <t>기존 페수처리설비 및 신설 악취처리설비 활성탄 등 여재 교체</t>
  </si>
  <si>
    <t>303-81-23842</t>
  </si>
  <si>
    <t>차제우</t>
  </si>
  <si>
    <t>2022.08.02</t>
  </si>
  <si>
    <t>2022.08.02 ~ 2022.09.10</t>
  </si>
  <si>
    <t>KNOC2022070070</t>
  </si>
  <si>
    <t>2022.07.13 11:39</t>
  </si>
  <si>
    <t>2022.07.21 11:12</t>
  </si>
  <si>
    <t>4100066563-001</t>
  </si>
  <si>
    <t>서산지사 VOC 처리설비 전기공사</t>
  </si>
  <si>
    <t>주식회사 광진통신</t>
  </si>
  <si>
    <t>312-81-43575</t>
  </si>
  <si>
    <t>김홍열</t>
  </si>
  <si>
    <t>2022.08.02 ~ 2022.12.28</t>
  </si>
  <si>
    <t>KNOC2022070150</t>
  </si>
  <si>
    <t>2022.07.21 17:53</t>
  </si>
  <si>
    <t>2022.07.27 10:00</t>
  </si>
  <si>
    <t>2022.07.27 10:15</t>
  </si>
  <si>
    <t>4100066589-001</t>
  </si>
  <si>
    <t>옥외 소화전 구매</t>
  </si>
  <si>
    <t>139-81-28455</t>
  </si>
  <si>
    <t>이정규</t>
  </si>
  <si>
    <t>2022.08.03</t>
  </si>
  <si>
    <t>2022.08.03 ~ 2022.08.31</t>
  </si>
  <si>
    <t>4100066628-001</t>
  </si>
  <si>
    <t>소화배관 감압밸브(PV-103, 104) 보수공사</t>
  </si>
  <si>
    <t>2022.08.08</t>
  </si>
  <si>
    <t>2022.08.08 ~ 2022.09.06</t>
  </si>
  <si>
    <t>4100066634-001</t>
  </si>
  <si>
    <t>비축 등유 위탁수송용역</t>
  </si>
  <si>
    <t>씨제이대한통운 주식회사</t>
  </si>
  <si>
    <t>110-81-05034</t>
  </si>
  <si>
    <t>강신호</t>
  </si>
  <si>
    <t>2022.08.10</t>
  </si>
  <si>
    <t>2022.08.10 ~ 2023.12.31</t>
  </si>
  <si>
    <t>KNOC2022070100</t>
  </si>
  <si>
    <t>2022.07.14 17:41</t>
  </si>
  <si>
    <t>2022.07.22 14:00</t>
  </si>
  <si>
    <t>2022.07.25 14:00</t>
  </si>
  <si>
    <t>2022.08.09 11:11</t>
  </si>
  <si>
    <t>4100066629-001</t>
  </si>
  <si>
    <t>2022년도 한국석유공사 홍보영상 제작 용역</t>
  </si>
  <si>
    <t>248-87-00170</t>
  </si>
  <si>
    <t>김장환</t>
  </si>
  <si>
    <t>2022.08.11</t>
  </si>
  <si>
    <t>2022.08.11 ~ 2022.10.21</t>
  </si>
  <si>
    <t>KNOC2022080071</t>
  </si>
  <si>
    <t>2022.08.05 13:14</t>
  </si>
  <si>
    <t>2022.08.05 16:00</t>
  </si>
  <si>
    <t>2022.08.05 16:15</t>
  </si>
  <si>
    <t>4100066640-001</t>
  </si>
  <si>
    <t>용인지사 계근대 설치 관련 트럭입출하시스템 보완공사</t>
  </si>
  <si>
    <t>기자재 제작 및 납품</t>
  </si>
  <si>
    <t>2022.08.11 ~ 2022.09.08</t>
  </si>
  <si>
    <t>KNOC2022080080</t>
  </si>
  <si>
    <t>2022.08.08 10:55</t>
  </si>
  <si>
    <t>2022.08.09 10:30</t>
  </si>
  <si>
    <t>2022.08.09 14:00</t>
  </si>
  <si>
    <t>2022.08.09 14:18</t>
  </si>
  <si>
    <t>4100066593-001</t>
  </si>
  <si>
    <t>2022년도 울산지사 BUOY시설 관리용역</t>
  </si>
  <si>
    <t>610-81-54791</t>
  </si>
  <si>
    <t>김준향</t>
  </si>
  <si>
    <t>2022.08.11 ~ 2023.06.30</t>
  </si>
  <si>
    <t>KNOC2022080020</t>
  </si>
  <si>
    <t>2022.08.02 15:29</t>
  </si>
  <si>
    <t>2022.08.03 11:00</t>
  </si>
  <si>
    <t>2022.08.03 13:13</t>
  </si>
  <si>
    <t>4100066636-001</t>
  </si>
  <si>
    <t>평택지사 제1부두 정밀안전점검 용역</t>
  </si>
  <si>
    <t>주식회사 삼림엔지니어링</t>
  </si>
  <si>
    <t>214-86-74819</t>
  </si>
  <si>
    <t>최현</t>
  </si>
  <si>
    <t>2022.08.11 ~ 2022.10.11</t>
  </si>
  <si>
    <t>KNOC2022070170</t>
  </si>
  <si>
    <t>2022.07.28 11:01</t>
  </si>
  <si>
    <t>2022.08.03 10:00</t>
  </si>
  <si>
    <t>2022.08.04 11:00</t>
  </si>
  <si>
    <t>2022.08.04 11:10</t>
  </si>
  <si>
    <t>4100066655-001</t>
  </si>
  <si>
    <t>여수지사 통제실 VOC WORK STATION 구매(설치포함)</t>
  </si>
  <si>
    <t>주식회사 조단텍코리아</t>
  </si>
  <si>
    <t>220-86-33375</t>
  </si>
  <si>
    <t>신애익</t>
  </si>
  <si>
    <t>2022.08.12</t>
  </si>
  <si>
    <t>2022.08.12 ~ 2022.11.09</t>
  </si>
  <si>
    <t>KNOC2022080092</t>
  </si>
  <si>
    <t>2022.08.09 13:53</t>
  </si>
  <si>
    <t>2022.08.10 15:00</t>
  </si>
  <si>
    <t>2022.08.10 15:11</t>
  </si>
  <si>
    <t>4100066677-001</t>
  </si>
  <si>
    <t>휴대용 수분측정기 구매</t>
  </si>
  <si>
    <t>탱크테크(주)</t>
  </si>
  <si>
    <t>622-81-02199</t>
  </si>
  <si>
    <t>주광일</t>
  </si>
  <si>
    <t>2022.08.12 ~ 2022.10.07</t>
  </si>
  <si>
    <t>납품완료일로부터 1년</t>
  </si>
  <si>
    <t>4100066598-001</t>
  </si>
  <si>
    <t>미래성장 에너지허브 구축 방안 수립 연구용역</t>
  </si>
  <si>
    <t>유한회사케이이아이씨</t>
  </si>
  <si>
    <t>282-81-01764</t>
  </si>
  <si>
    <t>김영삼</t>
  </si>
  <si>
    <t>2022.08.16</t>
  </si>
  <si>
    <t>2022.08.16 ~ 2022.12.15</t>
  </si>
  <si>
    <t>KNOC2022060230</t>
  </si>
  <si>
    <t>2022.06.22 10:03</t>
  </si>
  <si>
    <t>2022.07.11 14:00</t>
  </si>
  <si>
    <t>2022.07.12 14:00</t>
  </si>
  <si>
    <t>2022.08.03 15:02</t>
  </si>
  <si>
    <t>4100066686-001</t>
  </si>
  <si>
    <t>동해 8광구 및 6-1광구 북부지역 비운영권자 회계감사 용역</t>
  </si>
  <si>
    <t>반석회계법인</t>
  </si>
  <si>
    <t>719-86-00035</t>
  </si>
  <si>
    <t>김정호</t>
  </si>
  <si>
    <t>2022.08.17</t>
  </si>
  <si>
    <t>2022.08.17 ~ 2022.12.31</t>
  </si>
  <si>
    <t>KNOC2022070040</t>
  </si>
  <si>
    <t>2022.07.12 16:19</t>
  </si>
  <si>
    <t>2022.07.20 14:00</t>
  </si>
  <si>
    <t>2022.07.20 14:16</t>
  </si>
  <si>
    <t>4100066711-001</t>
  </si>
  <si>
    <t>동해지사 변압기 철거 및 판넬 개조공사</t>
  </si>
  <si>
    <t>세원전설 주식회사</t>
  </si>
  <si>
    <t>222-81-17435</t>
  </si>
  <si>
    <t>심일종</t>
  </si>
  <si>
    <t>2022.08.17 ~ 2022.09.05</t>
  </si>
  <si>
    <t>4100066664-001</t>
  </si>
  <si>
    <t>동해지사 태양광 발전설비 설치공사</t>
  </si>
  <si>
    <t>주식회사 다원</t>
  </si>
  <si>
    <t>875-87-00569</t>
  </si>
  <si>
    <t>이순애</t>
  </si>
  <si>
    <t>2022.08.18</t>
  </si>
  <si>
    <t>2022.08.18 ~ 2022.10.17</t>
  </si>
  <si>
    <t>준공검사 완료일로부터 7년</t>
  </si>
  <si>
    <t>KNOC2022070200</t>
  </si>
  <si>
    <t>2022.07.28 16:34</t>
  </si>
  <si>
    <t>2022.08.05 14:00</t>
  </si>
  <si>
    <t>2022.08.05 14:12</t>
  </si>
  <si>
    <t>4100066660-001</t>
  </si>
  <si>
    <t>거제 2단계 수리시스템 보완공사 지급자재(공사용 배전반) 제작·구매</t>
  </si>
  <si>
    <t>지투파워 주식회사</t>
  </si>
  <si>
    <t>123-86-25235</t>
  </si>
  <si>
    <t>장철수</t>
  </si>
  <si>
    <t>2022.08.18 ~ 2022.11.30</t>
  </si>
  <si>
    <t>시운전 완료일로부터 2년</t>
  </si>
  <si>
    <t>라</t>
  </si>
  <si>
    <t>NEP인증제품</t>
  </si>
  <si>
    <t>KNOC2022080060</t>
  </si>
  <si>
    <t>2022.08.09 11:05</t>
  </si>
  <si>
    <t>2022.08.10 11:00</t>
  </si>
  <si>
    <t>2022.08.10 15:18</t>
  </si>
  <si>
    <t>4100066726-001</t>
  </si>
  <si>
    <t>카자흐스탄 ADA광구 에특융자금 감면관련 운영권자 회계감사 용역</t>
  </si>
  <si>
    <t>한울회계법인</t>
  </si>
  <si>
    <t>120-86-60835</t>
  </si>
  <si>
    <t>남기봉</t>
  </si>
  <si>
    <t>2022.08.19</t>
  </si>
  <si>
    <t>2022.08.19 ~ 2023.08.18</t>
  </si>
  <si>
    <t>KNOC2022060350</t>
  </si>
  <si>
    <t>2022.06.30 17:35</t>
  </si>
  <si>
    <t>2022.07.08 11:00</t>
  </si>
  <si>
    <t>2022.08.18 13:42</t>
  </si>
  <si>
    <t>4100066730-001</t>
  </si>
  <si>
    <t>대수층 CCS 격리 메커니즘 분석을 위한 통합 모델 구축 용역</t>
  </si>
  <si>
    <t>2022.08.22</t>
  </si>
  <si>
    <t>2022.08.22 ~ 2023.02.21</t>
  </si>
  <si>
    <t>KNOC2022080120</t>
  </si>
  <si>
    <t>2022.08.17 10:15</t>
  </si>
  <si>
    <t>2022.08.18 14:00</t>
  </si>
  <si>
    <t>2022.08.18 14:15</t>
  </si>
  <si>
    <t>4100066704-001</t>
  </si>
  <si>
    <t>제품유 입출하관리동 외벽보수 및 도장공사</t>
  </si>
  <si>
    <t>(주)덕유이앤씨</t>
  </si>
  <si>
    <t>465-86-00860</t>
  </si>
  <si>
    <t>유동현</t>
  </si>
  <si>
    <t>2022.08.22 ~ 2022.10.20</t>
  </si>
  <si>
    <t>KNOC2022070210</t>
  </si>
  <si>
    <t>2022.08.02 11:00</t>
  </si>
  <si>
    <t>2022.08.09 10:00</t>
  </si>
  <si>
    <t>2022.08.10 11:24</t>
  </si>
  <si>
    <t>4100066752-001</t>
  </si>
  <si>
    <t>거제 2단계 수리시스템 보완공사 지급자재(공사용 분전반) 제작구매</t>
  </si>
  <si>
    <t>주식회사 대림전기</t>
  </si>
  <si>
    <t>301-86-22032</t>
  </si>
  <si>
    <t>이서근</t>
  </si>
  <si>
    <t>2022.08.24</t>
  </si>
  <si>
    <t>2022.08.24 ~ 2022.11.07</t>
  </si>
  <si>
    <t>검수완료일로부터 2년</t>
  </si>
  <si>
    <t>KNOC2022070190</t>
  </si>
  <si>
    <t>2022.07.27 13:14</t>
  </si>
  <si>
    <t>2022.08.04 14:00</t>
  </si>
  <si>
    <t>2022.08.04 14:10</t>
  </si>
  <si>
    <t>4100066739-001</t>
  </si>
  <si>
    <t>평택지사 공정지역 600KW 비상발전기 OVERHAUL</t>
  </si>
  <si>
    <t>한양기계상사주식회사</t>
  </si>
  <si>
    <t>310-81-11612</t>
  </si>
  <si>
    <t>이한영</t>
  </si>
  <si>
    <t>2022.08.25</t>
  </si>
  <si>
    <t>2022.08.25 ~ 2022.10.11</t>
  </si>
  <si>
    <t>KNOC2022080010</t>
  </si>
  <si>
    <t>2022.08.11 10:00</t>
  </si>
  <si>
    <t>2022.08.12 11:00</t>
  </si>
  <si>
    <t>2022.08.12 11:10</t>
  </si>
  <si>
    <t>4100066754-001</t>
  </si>
  <si>
    <t>1부두 원격 포모니터(RCM) 국산화 교체공사</t>
  </si>
  <si>
    <t>(주)만양</t>
  </si>
  <si>
    <t>126-86-50320</t>
  </si>
  <si>
    <t>이상미</t>
  </si>
  <si>
    <t>2022.08.30</t>
  </si>
  <si>
    <t>2022.08.30 ~ 2022.12.27</t>
  </si>
  <si>
    <t>KNOC2022080050</t>
  </si>
  <si>
    <t>2022.08.05 11:00</t>
  </si>
  <si>
    <t>2022.08.16 10:00</t>
  </si>
  <si>
    <t>2022.08.17 11:00</t>
  </si>
  <si>
    <t>2022.08.17 11:10</t>
  </si>
  <si>
    <t>4100066751-001</t>
  </si>
  <si>
    <t>2023년 한국석유공사 달력 및 수첩 제작구매</t>
  </si>
  <si>
    <t>주식회사 디아이</t>
  </si>
  <si>
    <t>253-87-00681</t>
  </si>
  <si>
    <t>박호</t>
  </si>
  <si>
    <t>2022.08.31</t>
  </si>
  <si>
    <t>2022.08.31 ~ 2022.12.06</t>
  </si>
  <si>
    <t>KNOC2022070080</t>
  </si>
  <si>
    <t>2022.07.14 17:26</t>
  </si>
  <si>
    <t>2022.07.22 14:14</t>
  </si>
  <si>
    <t>4100066836-001</t>
  </si>
  <si>
    <t>서산지사 휘발유탱크 불연성가스(N2) 공급설비 설치공사</t>
  </si>
  <si>
    <t>가스테크 주식회사</t>
  </si>
  <si>
    <t>121-81-38817</t>
  </si>
  <si>
    <t>임성수</t>
  </si>
  <si>
    <t>2022.09.01</t>
  </si>
  <si>
    <t>2022.09.01 ~ 2022.12.10</t>
  </si>
  <si>
    <t>KNOC2022080130</t>
  </si>
  <si>
    <t>2022.08.19 14:50</t>
  </si>
  <si>
    <t>2022.08.26 14:00</t>
  </si>
  <si>
    <t>2022.08.29 14:00</t>
  </si>
  <si>
    <t>2022.08.29 14:31</t>
  </si>
  <si>
    <t>4100066830-001</t>
  </si>
  <si>
    <t>거제지사 공정제어시스템 HMI PC 교체공사</t>
  </si>
  <si>
    <t>씨아이토피아(주)</t>
  </si>
  <si>
    <t>229-81-35318</t>
  </si>
  <si>
    <t>김재동</t>
  </si>
  <si>
    <t>2022.09.01 ~ 2022.12.30</t>
  </si>
  <si>
    <t>KNOC2022080160</t>
  </si>
  <si>
    <t>2022.08.26 15:34</t>
  </si>
  <si>
    <t>2022.08.30 14:00</t>
  </si>
  <si>
    <t>2022.08.30 14:20</t>
  </si>
  <si>
    <t>4100066848-001</t>
  </si>
  <si>
    <t>평택지사 프로판 히터(H-201A/B) 정밀점검</t>
  </si>
  <si>
    <t>129-81-59927</t>
  </si>
  <si>
    <t>김재일</t>
  </si>
  <si>
    <t>2022.09.01 ~ 2022.11.30</t>
  </si>
  <si>
    <t>KNOC2022070160</t>
  </si>
  <si>
    <t>2022.07.26 15:34</t>
  </si>
  <si>
    <t>2022.08.02 10:30</t>
  </si>
  <si>
    <t>2022.08.03 14:00</t>
  </si>
  <si>
    <t>2022.08.03 14:16</t>
  </si>
  <si>
    <t>4100066863-001</t>
  </si>
  <si>
    <t>동해지사 방호용 CCTV 추가 설치 공사</t>
  </si>
  <si>
    <t>드림조이앤바투 주식회사</t>
  </si>
  <si>
    <t>206-86-14692</t>
  </si>
  <si>
    <t>안평원</t>
  </si>
  <si>
    <t>2022.09.05</t>
  </si>
  <si>
    <t>2022.09.05 ~ 2022.11.19</t>
  </si>
  <si>
    <t>KNOC2022080140</t>
  </si>
  <si>
    <t>2022.08.22 18:00</t>
  </si>
  <si>
    <t>2022.08.30 14:37</t>
  </si>
  <si>
    <t>4100066872-001</t>
  </si>
  <si>
    <t>2022년 비축지사 동계작업복 구매</t>
  </si>
  <si>
    <t>설미화</t>
  </si>
  <si>
    <t>2022.09.07</t>
  </si>
  <si>
    <t>2022.09.07 ~ 2022.11.07</t>
  </si>
  <si>
    <t>납품검수 완료일로부터 1년</t>
  </si>
  <si>
    <t>에너지인프라사업처</t>
  </si>
  <si>
    <t>KNOC2022090010</t>
  </si>
  <si>
    <t>2022.09.05 09:25</t>
  </si>
  <si>
    <t>2022.09.06 10:00</t>
  </si>
  <si>
    <t>2022.09.06 10:15</t>
  </si>
  <si>
    <t>4100066854-001</t>
  </si>
  <si>
    <t>ADIPEC 2022 홍보관 설치운영 용역</t>
  </si>
  <si>
    <t>220-87-53515</t>
  </si>
  <si>
    <t>김이학</t>
  </si>
  <si>
    <t>2022.09.08</t>
  </si>
  <si>
    <t>2022.09.08 ~ 2022.11.30</t>
  </si>
  <si>
    <t>KNOC2022080151</t>
  </si>
  <si>
    <t>2022.08.24 10:59</t>
  </si>
  <si>
    <t>2022.09.01 15:30</t>
  </si>
  <si>
    <t>2022.09.01 15:50</t>
  </si>
  <si>
    <t>4100066874-001</t>
  </si>
  <si>
    <t>LPG 저장 확대 사전조사용역</t>
  </si>
  <si>
    <t>2022.09.13</t>
  </si>
  <si>
    <t>2022.09.13 ~ 2023.02.12</t>
  </si>
  <si>
    <t>KNOC2022080171</t>
  </si>
  <si>
    <t>2022.08.26 16:52</t>
  </si>
  <si>
    <t>2022.09.05 13:40</t>
  </si>
  <si>
    <t>2022.09.05 15:30</t>
  </si>
  <si>
    <t>2022.09.05 15:44</t>
  </si>
  <si>
    <t>4100066879-001</t>
  </si>
  <si>
    <t>JETTY DAS 경보 SYSTEM 설치공사</t>
  </si>
  <si>
    <t>(주)일우인터내셔날</t>
  </si>
  <si>
    <t>129-81-15384</t>
  </si>
  <si>
    <t>우진태</t>
  </si>
  <si>
    <t>2022.09.13 ~ 2022.10.22</t>
  </si>
  <si>
    <t>4100066907-001</t>
  </si>
  <si>
    <t>VOC 처리설비 관련 공정제어설비 작업</t>
  </si>
  <si>
    <t>2022.09.14</t>
  </si>
  <si>
    <t>2022.09.14 ~ 2022.12.28</t>
  </si>
  <si>
    <t>KNOC2022090031</t>
  </si>
  <si>
    <t>2022.09.07 11:24</t>
  </si>
  <si>
    <t>2022.09.13 17:25</t>
  </si>
  <si>
    <t>2022.09.13 17:35</t>
  </si>
  <si>
    <t>4100066939-001</t>
  </si>
  <si>
    <t>영선실 및 소방차고 균열보수 및 도장공사 시행품의</t>
  </si>
  <si>
    <t>고려도장산업(주)</t>
  </si>
  <si>
    <t>416-81-09845</t>
  </si>
  <si>
    <t>박이구</t>
  </si>
  <si>
    <t>2022.09.16</t>
  </si>
  <si>
    <t>2022.09.16 ~ 2022.10.15</t>
  </si>
  <si>
    <t>4100066885-001</t>
  </si>
  <si>
    <t>거점형 암모니아 허브터미널 구축 사전 타당성 조사 및 개념설계 용역</t>
  </si>
  <si>
    <t>삼성엔지니어링(주)</t>
  </si>
  <si>
    <t>120-81-56184</t>
  </si>
  <si>
    <t>최성안</t>
  </si>
  <si>
    <t>2022.09.16 ~ 2022.12.22</t>
  </si>
  <si>
    <t>KNOC2022080040</t>
  </si>
  <si>
    <t>2022.08.03 18:03</t>
  </si>
  <si>
    <t>2022.09.05 14:00</t>
  </si>
  <si>
    <t>2022.09.06 14:00</t>
  </si>
  <si>
    <t>2022.09.06 14:22</t>
  </si>
  <si>
    <t>4100066953-001</t>
  </si>
  <si>
    <t>트럭 입.출하관리실 냉난방기 설치공사</t>
  </si>
  <si>
    <t>(주)피티에이공조</t>
  </si>
  <si>
    <t>388-88-01154</t>
  </si>
  <si>
    <t>박아론</t>
  </si>
  <si>
    <t>2022.09.19</t>
  </si>
  <si>
    <t>2022.09.19 ~ 2022.10.17</t>
  </si>
  <si>
    <t>준공검사(검수) 완료일로부터 2년</t>
  </si>
  <si>
    <t>4100066950-001</t>
  </si>
  <si>
    <t>등경유탱크지역 사면 제초작업</t>
  </si>
  <si>
    <t>2022.09.19 ~ 2022.10.18</t>
  </si>
  <si>
    <t>4100066952-001</t>
  </si>
  <si>
    <t>전동밸브(MOV-P901) ACTUATOR 설치공사</t>
  </si>
  <si>
    <t>(주)에치케이콘트로매틱</t>
  </si>
  <si>
    <t>113-86-51982</t>
  </si>
  <si>
    <t>고주원</t>
  </si>
  <si>
    <t>2022.09.19 ~ 2022.11.17</t>
  </si>
  <si>
    <t>4100066977-001</t>
  </si>
  <si>
    <t>전동밸브(MOV-S005B,S005C) 보수공사</t>
  </si>
  <si>
    <t>케이디테크 주식회사</t>
  </si>
  <si>
    <t>896-81-00152</t>
  </si>
  <si>
    <t>남광덕</t>
  </si>
  <si>
    <t>2022.09.20</t>
  </si>
  <si>
    <t>2022.09.20 ~ 2022.11.08</t>
  </si>
  <si>
    <t>4100066956-001</t>
  </si>
  <si>
    <t>기지내 법면 내곽 휀스 보수공사</t>
  </si>
  <si>
    <t>2022.09.20 ~ 2022.09.29</t>
  </si>
  <si>
    <t>4100066959-001</t>
  </si>
  <si>
    <t>업무용 PC 가상화시스템 자원증설을 위한 물품구매</t>
  </si>
  <si>
    <t>360-86-00997</t>
  </si>
  <si>
    <t>방대현</t>
  </si>
  <si>
    <t>2022.09.21</t>
  </si>
  <si>
    <t>2022.09.21 ~ 2022.12.20</t>
  </si>
  <si>
    <t>물품구매규격서에서 정한 바에 따름</t>
  </si>
  <si>
    <t>KNOC2022080100</t>
  </si>
  <si>
    <t>2022.08.10 15:44</t>
  </si>
  <si>
    <t>2022.08.17 14:00</t>
  </si>
  <si>
    <t>2022.08.17 14:13</t>
  </si>
  <si>
    <t>4100066975-001</t>
  </si>
  <si>
    <t>기존공동 삼출수펌프 토출밸브 ACTUATOR 구매</t>
  </si>
  <si>
    <t>2022.09.21 ~ 2022.11.10</t>
  </si>
  <si>
    <t>4100066983-001</t>
  </si>
  <si>
    <t>탱크 압력전송기 설치공사</t>
  </si>
  <si>
    <t>779-87-00034</t>
  </si>
  <si>
    <t>박종수</t>
  </si>
  <si>
    <t>2022.09.21 ~ 2022.10.31</t>
  </si>
  <si>
    <t>4100067016-001</t>
  </si>
  <si>
    <t>제트믹서 펌프(P-P004A) MECHANICAL SEAL 구매</t>
  </si>
  <si>
    <t>한국필아공업(주)</t>
  </si>
  <si>
    <t>125-81-01684</t>
  </si>
  <si>
    <t>허 령</t>
  </si>
  <si>
    <t>2022.09.23</t>
  </si>
  <si>
    <t>2022.09.26 ~ 2022.12.24</t>
  </si>
  <si>
    <t>KNOC2022090081</t>
  </si>
  <si>
    <t>2022.09.22 17:43</t>
  </si>
  <si>
    <t>2022.09.23 14:00</t>
  </si>
  <si>
    <t>2022.09.23 14:25</t>
  </si>
  <si>
    <t>4100067005-001</t>
  </si>
  <si>
    <t>2022년도 서산지사 해상 로딩암 예방정비 공사</t>
  </si>
  <si>
    <t>792-88-01111</t>
  </si>
  <si>
    <t>이상돈</t>
  </si>
  <si>
    <t>2022.09.23 ~ 2022.10.17</t>
  </si>
  <si>
    <t>준공검사 완료일로부터 2년간</t>
  </si>
  <si>
    <t>KNOC2022090020</t>
  </si>
  <si>
    <t>2022.09.06 15:11</t>
  </si>
  <si>
    <t>2022.09.14 14:00</t>
  </si>
  <si>
    <t>2022.09.15 14:00</t>
  </si>
  <si>
    <t>2022.09.15 14:33</t>
  </si>
  <si>
    <t>4100067035-001</t>
  </si>
  <si>
    <t>기존공동 원유펌프 토출밸브 ACTUATOR 구매</t>
  </si>
  <si>
    <t>2022.09.27</t>
  </si>
  <si>
    <t>2022.09.27 ~ 2022.11.15</t>
  </si>
  <si>
    <t>4100067066-001</t>
  </si>
  <si>
    <t>서산지사 제초작업 용역</t>
  </si>
  <si>
    <t>2022.09.28</t>
  </si>
  <si>
    <t>2022.09.28 ~ 2022.09.30</t>
  </si>
  <si>
    <t>4100067288-001</t>
  </si>
  <si>
    <t>원유의 저장조건에 따른 품질특성 및 슬러지 발생 영향성 연구용역(3차년도)</t>
  </si>
  <si>
    <t>한국석유관리원미래기술연구소</t>
  </si>
  <si>
    <t>301-82-15421</t>
  </si>
  <si>
    <t>2022.09.29</t>
  </si>
  <si>
    <t>2022.09.29 ~ 2023.09.28</t>
  </si>
  <si>
    <t>KNOC2020090084</t>
  </si>
  <si>
    <t>2020.09.14 18:36</t>
  </si>
  <si>
    <t>2020.09.15 16:00</t>
  </si>
  <si>
    <t>2020.09.15 16:14</t>
  </si>
  <si>
    <t>4100067084-001</t>
  </si>
  <si>
    <t>2022년 서산지사 내 예초작업 용역</t>
  </si>
  <si>
    <t>2022.09.30</t>
  </si>
  <si>
    <t>2022.09.30 ~ 2022.10.31</t>
  </si>
  <si>
    <t>KNOC2022090130</t>
  </si>
  <si>
    <t>2022.09.29 16:54</t>
  </si>
  <si>
    <t>2022.09.30 11:00</t>
  </si>
  <si>
    <t>2022.09.30 11:27</t>
  </si>
  <si>
    <t>4100067083-001</t>
  </si>
  <si>
    <t>휘발유 출하헤더 밸브(MOV-P329) 분해정비 공사</t>
  </si>
  <si>
    <t>2022.09.30 ~ 2022.11.18</t>
  </si>
  <si>
    <t>4100067079-001</t>
  </si>
  <si>
    <t>2022년 용인지사 외곽휀스 예초작업</t>
  </si>
  <si>
    <t>4100067097-001</t>
  </si>
  <si>
    <t>프로세스 전동밸브 보수 관련 비계 설치작업</t>
  </si>
  <si>
    <t>(주)이코</t>
  </si>
  <si>
    <t>313-81-26434</t>
  </si>
  <si>
    <t>박화영</t>
  </si>
  <si>
    <t>2022.10.04</t>
  </si>
  <si>
    <t>2022.10.04 ~ 2022.11.22</t>
  </si>
  <si>
    <t>4100067093-001</t>
  </si>
  <si>
    <t>VCU 추가 연결 배관 설치공사</t>
  </si>
  <si>
    <t>(주)코아엔지니어링</t>
  </si>
  <si>
    <t>312-86-37520</t>
  </si>
  <si>
    <t>신규식</t>
  </si>
  <si>
    <t>2022.10.04 ~ 2022.11.02</t>
  </si>
  <si>
    <t>4100067090-001</t>
  </si>
  <si>
    <t>2022년도 용인지사 안전밸브 정기검사 용역</t>
  </si>
  <si>
    <t>지에스플랜트(주)</t>
  </si>
  <si>
    <t>215-81-66957</t>
  </si>
  <si>
    <t>이한오</t>
  </si>
  <si>
    <t>KNOC2022090070</t>
  </si>
  <si>
    <t>2022.09.22 17:23</t>
  </si>
  <si>
    <t>2022.09.27 10:30</t>
  </si>
  <si>
    <t>2022.09.28 14:00</t>
  </si>
  <si>
    <t>2022.09.28 14:21</t>
  </si>
  <si>
    <t>4100067114-001</t>
  </si>
  <si>
    <t>516-88-00783</t>
  </si>
  <si>
    <t>김덕현</t>
  </si>
  <si>
    <t>2022.10.05</t>
  </si>
  <si>
    <t>2022.10.05 ~ 2022.11.04</t>
  </si>
  <si>
    <t>4100067173-001</t>
  </si>
  <si>
    <t>417-81-32465</t>
  </si>
  <si>
    <t>박동화</t>
  </si>
  <si>
    <t>2022.10.11</t>
  </si>
  <si>
    <t>2022.10.11 ~ 2022.11.04</t>
  </si>
  <si>
    <t>4100067177-001</t>
  </si>
  <si>
    <t>시설개선(`12년)매설배관 피복건전성 검사용역</t>
  </si>
  <si>
    <t>씨에이프로텍(주)</t>
  </si>
  <si>
    <t>610-86-13285</t>
  </si>
  <si>
    <t>황광용</t>
  </si>
  <si>
    <t>2022.10.11 ~ 2022.11.29</t>
  </si>
  <si>
    <t>KNOC2022090040</t>
  </si>
  <si>
    <t>2022.09.15 09:40</t>
  </si>
  <si>
    <t>2022.09.22 10:00</t>
  </si>
  <si>
    <t>2022.09.26 10:00</t>
  </si>
  <si>
    <t>2022.09.26 10:26</t>
  </si>
  <si>
    <t>4100067111-001</t>
  </si>
  <si>
    <t>2022년도 한국석유공사 보유 토지 감정평가 용역</t>
  </si>
  <si>
    <t>주식회사 삼창감정평가법인</t>
  </si>
  <si>
    <t>114-86-33202</t>
  </si>
  <si>
    <t>임창진</t>
  </si>
  <si>
    <t>KNOC2022090050</t>
  </si>
  <si>
    <t>2022.09.15 10:30</t>
  </si>
  <si>
    <t>2022.09.22 14:00</t>
  </si>
  <si>
    <t>2022.09.23 11:00</t>
  </si>
  <si>
    <t>2022.09.23 11:16</t>
  </si>
  <si>
    <t>4100067126-001</t>
  </si>
  <si>
    <t>서산지사 일반폐기물(폐합성고무) 처리용역</t>
  </si>
  <si>
    <t>주식회사 드림개발</t>
  </si>
  <si>
    <t>311-81-27984</t>
  </si>
  <si>
    <t>이민희</t>
  </si>
  <si>
    <t>KNOC2022100022</t>
  </si>
  <si>
    <t>2022.10.04 16:27</t>
  </si>
  <si>
    <t>2022.10.05 15:30</t>
  </si>
  <si>
    <t>2022.10.05 16:21</t>
  </si>
  <si>
    <t>4100067179-001</t>
  </si>
  <si>
    <t>외곽휀스 하부보수자재 구매설치</t>
  </si>
  <si>
    <t>(주)진솔</t>
  </si>
  <si>
    <t>620-81-26176</t>
  </si>
  <si>
    <t>조정윤</t>
  </si>
  <si>
    <t>2022.10.12</t>
  </si>
  <si>
    <t>2022.10.12 ~ 2022.10.31</t>
  </si>
  <si>
    <t>4100067153-001</t>
  </si>
  <si>
    <t>소화약제 주입펌프 구매</t>
  </si>
  <si>
    <t>117-81-45769</t>
  </si>
  <si>
    <t>박종덕</t>
  </si>
  <si>
    <t>2022.10.13</t>
  </si>
  <si>
    <t>2022.10.13 ~ 2022.12.12</t>
  </si>
  <si>
    <t>KNOC2022100051</t>
  </si>
  <si>
    <t>2022.10.06 14:47</t>
  </si>
  <si>
    <t>2022.10.06 17:15</t>
  </si>
  <si>
    <t>2022.10.06 17:24</t>
  </si>
  <si>
    <t>4100067214-001</t>
  </si>
  <si>
    <t>외곽휀스 잡목제거 및 5초소 휀스외곽 제초작업</t>
  </si>
  <si>
    <t>610-86-19843</t>
  </si>
  <si>
    <t>왕기식</t>
  </si>
  <si>
    <t>2022.10.14</t>
  </si>
  <si>
    <t>2022.10.14 ~ 2022.10.28</t>
  </si>
  <si>
    <t>4100067171-001</t>
  </si>
  <si>
    <t>2022년도 서산지사 입출하부두 정밀안전점검(수중조사 포함) 용역</t>
  </si>
  <si>
    <t>2022.10.14 ~ 2022.12.04</t>
  </si>
  <si>
    <t>KNOC2022080180</t>
  </si>
  <si>
    <t>2022.09.07 13:22</t>
  </si>
  <si>
    <t>2022.09.26 14:00</t>
  </si>
  <si>
    <t>2022.10.07 11:00</t>
  </si>
  <si>
    <t>2022.10.07 11:18</t>
  </si>
  <si>
    <t>4100067246-001</t>
  </si>
  <si>
    <t>외곽 보안등 교체공사</t>
  </si>
  <si>
    <t>224-28-60646</t>
  </si>
  <si>
    <t>최인수</t>
  </si>
  <si>
    <t>2022.10.18</t>
  </si>
  <si>
    <t>2022.10.18 ~ 2022.11.15</t>
  </si>
  <si>
    <t>4100067188-001</t>
  </si>
  <si>
    <t>알뜰주유소 통합정보시스템(ECOS) 레드햇 클러스터 라이선스 구매 및 구축</t>
  </si>
  <si>
    <t>제트정보기술 주식회사</t>
  </si>
  <si>
    <t>263-81-01574</t>
  </si>
  <si>
    <t>주은태</t>
  </si>
  <si>
    <t>2022.10.19</t>
  </si>
  <si>
    <t>2022.10.19 ~ 2022.11.18</t>
  </si>
  <si>
    <t>4100067182-001</t>
  </si>
  <si>
    <t>[재입찰]거제지사 1차기지 산지계곡수 이송배관 교체공사</t>
  </si>
  <si>
    <t>주식회사 유진건설</t>
  </si>
  <si>
    <t>410-86-57626</t>
  </si>
  <si>
    <t>김미선</t>
  </si>
  <si>
    <t>2022.10.19 ~ 2022.12.07</t>
  </si>
  <si>
    <t>KNOC2022090061</t>
  </si>
  <si>
    <t>2022.09.22 13:57</t>
  </si>
  <si>
    <t>2022.09.29 10:00</t>
  </si>
  <si>
    <t>2022.10.04 14:00</t>
  </si>
  <si>
    <t>2022.10.04 14:50</t>
  </si>
  <si>
    <t>4100067238-001</t>
  </si>
  <si>
    <t>석유개발 기술자료 DB 스토리지 증설 구매</t>
  </si>
  <si>
    <t>주식회사 투와이시스템즈</t>
  </si>
  <si>
    <t>123-86-42291</t>
  </si>
  <si>
    <t>조희영</t>
  </si>
  <si>
    <t>2022.10.20</t>
  </si>
  <si>
    <t>2022.10.20 ~ 2022.12.03</t>
  </si>
  <si>
    <t>KNOC2022090110</t>
  </si>
  <si>
    <t>2022.09.26 17:48</t>
  </si>
  <si>
    <t>2022.10.05 11:00</t>
  </si>
  <si>
    <t>2022.10.05 11:28</t>
  </si>
  <si>
    <t>4100067274-001</t>
  </si>
  <si>
    <t>가스전운영사무소 육상터미널 사업장폐기물 처리용역</t>
  </si>
  <si>
    <t>번천환경</t>
  </si>
  <si>
    <t>364-61-00526</t>
  </si>
  <si>
    <t>박한얼</t>
  </si>
  <si>
    <t>2022.10.21</t>
  </si>
  <si>
    <t>2022.10.21 ~ 2022.12.31</t>
  </si>
  <si>
    <t>KNOC2022100100</t>
  </si>
  <si>
    <t>2022.10.14 11:17</t>
  </si>
  <si>
    <t>2022.10.19 14:00</t>
  </si>
  <si>
    <t>2022.10.20 14:00</t>
  </si>
  <si>
    <t>2022.10.20 14:11</t>
  </si>
  <si>
    <t>4100067249-001</t>
  </si>
  <si>
    <t>가상화PC 접속 전용단말기(THINCLIENT) 구매</t>
  </si>
  <si>
    <t>2022.10.21 ~ 2022.12.20</t>
  </si>
  <si>
    <t>KNOC2022090120</t>
  </si>
  <si>
    <t>2022.09.28 16:24</t>
  </si>
  <si>
    <t>2022.10.05 14:00</t>
  </si>
  <si>
    <t>2022.10.05 14:25</t>
  </si>
  <si>
    <t>4100067254-001</t>
  </si>
  <si>
    <t>KOREA GS E&amp;P사에 대한 비대표사의 회계감사 용역</t>
  </si>
  <si>
    <t>삼덕회계법인</t>
  </si>
  <si>
    <t>102-81-15564</t>
  </si>
  <si>
    <t>김명철</t>
  </si>
  <si>
    <t>2022.10.21 ~ 2023.10.20</t>
  </si>
  <si>
    <t>KNOC2022090100</t>
  </si>
  <si>
    <t>2022.09.26 13:41</t>
  </si>
  <si>
    <t>2022.10.06 14:00</t>
  </si>
  <si>
    <t>2022.10.07 14:00</t>
  </si>
  <si>
    <t>2022.10.19 10:53</t>
  </si>
  <si>
    <t>4100067232-001</t>
  </si>
  <si>
    <t>미래성장 에너지허브 대안부지 방안 수립 및 기술적 타당성조사 용역</t>
  </si>
  <si>
    <t>주식회사 세광종합기술단</t>
  </si>
  <si>
    <t>110-81-02570</t>
  </si>
  <si>
    <t>이재완</t>
  </si>
  <si>
    <t>2022.10.21 ~ 2023.02.20</t>
  </si>
  <si>
    <t>KNOC2022100140</t>
  </si>
  <si>
    <t>2022.10.17 16:23</t>
  </si>
  <si>
    <t>2022.10.17 17:00</t>
  </si>
  <si>
    <t>2022.10.17 17:13</t>
  </si>
  <si>
    <t>4100067314-001</t>
  </si>
  <si>
    <t>2022년도 안전밸브 정기검사</t>
  </si>
  <si>
    <t>2022.10.25</t>
  </si>
  <si>
    <t>2022.10.25 ~ 2022.11.22</t>
  </si>
  <si>
    <t>4100067341-001</t>
  </si>
  <si>
    <t>여수지사 유동지붕형 저장탱크 접지설비(RGA) 설치 공사</t>
  </si>
  <si>
    <t>이엔티씨 주식회사</t>
  </si>
  <si>
    <t>127-86-16607</t>
  </si>
  <si>
    <t>2022.10.28</t>
  </si>
  <si>
    <t>2022.10.28 ~ 2023.01.26</t>
  </si>
  <si>
    <t>KNOC2022100070</t>
  </si>
  <si>
    <t>2022.10.13 16:42</t>
  </si>
  <si>
    <t>2022.10.21 14:00</t>
  </si>
  <si>
    <t>2022.10.21 14:17</t>
  </si>
  <si>
    <t>4100067388-001</t>
  </si>
  <si>
    <t>제트믹서펌프(P-P004A) 메카니칼 씰 및 베어링 교체공사</t>
  </si>
  <si>
    <t>310-81-20561</t>
  </si>
  <si>
    <t>박종춘</t>
  </si>
  <si>
    <t>2022.11.01</t>
  </si>
  <si>
    <t>2022.11.01 ~ 2022.12.31</t>
  </si>
  <si>
    <t>4100067337-001</t>
  </si>
  <si>
    <t>드론 탐지장비 구매</t>
  </si>
  <si>
    <t>주식회사 아고스</t>
  </si>
  <si>
    <t>113-86-20077</t>
  </si>
  <si>
    <t>문성원</t>
  </si>
  <si>
    <t>2022.11.01 ~ 2023.02.28</t>
  </si>
  <si>
    <t>KNOC2022100200</t>
  </si>
  <si>
    <t>2022.10.26 13:16</t>
  </si>
  <si>
    <t>2022.10.26 16:00</t>
  </si>
  <si>
    <t>2022.10.26 16:17</t>
  </si>
  <si>
    <t>4100067334-001</t>
  </si>
  <si>
    <t>휴대용 안티드론 재밍 건 구매</t>
  </si>
  <si>
    <t>주식회사 담스테크</t>
  </si>
  <si>
    <t>129-86-78948</t>
  </si>
  <si>
    <t>송영배</t>
  </si>
  <si>
    <t>2022.11.01 ~ 2023.04.30</t>
  </si>
  <si>
    <t>준공완료일로부터 1년</t>
  </si>
  <si>
    <t>KNOC2022100210</t>
  </si>
  <si>
    <t>2022.10.26 15:06</t>
  </si>
  <si>
    <t>2022.10.26 16:30</t>
  </si>
  <si>
    <t>2022.10.26 16:37</t>
  </si>
  <si>
    <t>4100067345-001</t>
  </si>
  <si>
    <t>여수지사 TRANSFER BLOWER 인버터 교체공사</t>
  </si>
  <si>
    <t>주식회사 신암전력</t>
  </si>
  <si>
    <t>407-81-07066</t>
  </si>
  <si>
    <t>김한종</t>
  </si>
  <si>
    <t>2022.11.02</t>
  </si>
  <si>
    <t>2022.11.02 ~ 2023.07.29</t>
  </si>
  <si>
    <t>KNOC2022100130</t>
  </si>
  <si>
    <t>2022.10.17 11:28</t>
  </si>
  <si>
    <t>2022.10.25 10:00</t>
  </si>
  <si>
    <t>2022.10.25 10:11</t>
  </si>
  <si>
    <t>4100067409-001</t>
  </si>
  <si>
    <t>TK-S004 탱크 하부 BOTTOM PLATE 실링 보수공사</t>
  </si>
  <si>
    <t>케이코텍(주)</t>
  </si>
  <si>
    <t>621-81-13465</t>
  </si>
  <si>
    <t>이판우</t>
  </si>
  <si>
    <t>2022.11.02 ~ 2022.12.01</t>
  </si>
  <si>
    <t>4100067428-001</t>
  </si>
  <si>
    <t>지사장 사택 수리</t>
  </si>
  <si>
    <t>주식회사 백년건축</t>
  </si>
  <si>
    <t>563-88-00343</t>
  </si>
  <si>
    <t>전득귀</t>
  </si>
  <si>
    <t>2022.11.03</t>
  </si>
  <si>
    <t>2022.11.03 ~ 2022.12.31</t>
  </si>
  <si>
    <t>4100067393-001</t>
  </si>
  <si>
    <t>비축저장품 MOV 엑츄에이터 구매</t>
  </si>
  <si>
    <t>출하후 18개월 또는 시운전후 12개월 중 먼저 기간이 만료되는 때</t>
  </si>
  <si>
    <t>4100067410-001</t>
  </si>
  <si>
    <t>여수지사 자가처리시설(2차 필터) 여재교체 공사</t>
  </si>
  <si>
    <t>(주)경동기공</t>
  </si>
  <si>
    <t>507-81-07032</t>
  </si>
  <si>
    <t>조성철</t>
  </si>
  <si>
    <t>2022.11.03 ~ 2022.12.22</t>
  </si>
  <si>
    <t>KNOC2022100160</t>
  </si>
  <si>
    <t>2022.10.24 09:48</t>
  </si>
  <si>
    <t>2022.10.31 10:00</t>
  </si>
  <si>
    <t>2022.10.31 10:28</t>
  </si>
  <si>
    <t>4100067435-001</t>
  </si>
  <si>
    <t>전기방식 정밀조사 용역(제품탱크 지역)</t>
  </si>
  <si>
    <t>2022.11.04</t>
  </si>
  <si>
    <t>2022.11.04 ~ 2022.12.02</t>
  </si>
  <si>
    <t>4100067451-001</t>
  </si>
  <si>
    <t>2022년 용인지사 진입로 및 내곽휀스 예초작업</t>
  </si>
  <si>
    <t>4100067444-001</t>
  </si>
  <si>
    <t>울산 폐수처리시설 활성탄 여과기(CF-W301B) 교체공사</t>
  </si>
  <si>
    <t>(주)일진텍</t>
  </si>
  <si>
    <t>610-86-23779</t>
  </si>
  <si>
    <t>박재영</t>
  </si>
  <si>
    <t>2022.11.07</t>
  </si>
  <si>
    <t>2022.11.07 ~ 2023.01.06</t>
  </si>
  <si>
    <t>KNOC2022100150</t>
  </si>
  <si>
    <t>2022.10.19 17:35</t>
  </si>
  <si>
    <t>2022.10.27 14:00</t>
  </si>
  <si>
    <t>2022.10.27 14:11</t>
  </si>
  <si>
    <t>4100067362-001</t>
  </si>
  <si>
    <t>2022년도 울산지사 BUOY 매설 송유관 보수 공사</t>
  </si>
  <si>
    <t>(주)평강건설</t>
  </si>
  <si>
    <t>610-81-18456</t>
  </si>
  <si>
    <t>최기성</t>
  </si>
  <si>
    <t>2022.11.07 ~ 2023.01.05</t>
  </si>
  <si>
    <t>KNOC2022100090</t>
  </si>
  <si>
    <t>2022.10.13 18:09</t>
  </si>
  <si>
    <t>2022.10.24 14:00</t>
  </si>
  <si>
    <t>2022.10.25 17:00</t>
  </si>
  <si>
    <t>2022.10.25 17:12</t>
  </si>
  <si>
    <t>4100067469-001</t>
  </si>
  <si>
    <t>[재입찰]서산지사 1~4방유제 및 주요도로 제초작업</t>
  </si>
  <si>
    <t>2022.11.08</t>
  </si>
  <si>
    <t>2022.11.08 ~ 2022.11.30</t>
  </si>
  <si>
    <t>KNOC2022110041</t>
  </si>
  <si>
    <t>2022.11.07 16:47</t>
  </si>
  <si>
    <t>2022.11.08 11:40</t>
  </si>
  <si>
    <t>2022.11.08 11:48</t>
  </si>
  <si>
    <t>4100067484-001</t>
  </si>
  <si>
    <t>서산지사 유동지붕형 저장탱크 접지설비(RGA) 설치공사</t>
  </si>
  <si>
    <t>주식회사 대보전력</t>
  </si>
  <si>
    <t>655-81-00774</t>
  </si>
  <si>
    <t>현재옥</t>
  </si>
  <si>
    <t>2022.11.09</t>
  </si>
  <si>
    <t>2022.11.09 ~ 2023.02.07</t>
  </si>
  <si>
    <t>KNOC2022100060</t>
  </si>
  <si>
    <t>2022.10.13 16:57</t>
  </si>
  <si>
    <t>2022.10.21 14:21</t>
  </si>
  <si>
    <t>4100067467-001</t>
  </si>
  <si>
    <t>악취방지시설 흡착탑 활성탄 구매(교체포함)</t>
  </si>
  <si>
    <t>2022.11.09 ~ 2022.12.08</t>
  </si>
  <si>
    <t>4100067477-001</t>
  </si>
  <si>
    <t>2022년도 거제지사 안전밸브 정기점검 및 보수공사</t>
  </si>
  <si>
    <t>대진전력주식회사</t>
  </si>
  <si>
    <t>608-81-49581</t>
  </si>
  <si>
    <t>최미숙</t>
  </si>
  <si>
    <t>2022.11.10</t>
  </si>
  <si>
    <t>2022.11.10 ~ 2022.12.07</t>
  </si>
  <si>
    <t>준공건사 완료일로부터 1년</t>
  </si>
  <si>
    <t>KNOC2022100190</t>
  </si>
  <si>
    <t>2022.10.26 10:25</t>
  </si>
  <si>
    <t>2022.11.02 10:00</t>
  </si>
  <si>
    <t>2022.11.03 14:00</t>
  </si>
  <si>
    <t>2022.11.03 15:11</t>
  </si>
  <si>
    <t>4100067502-001</t>
  </si>
  <si>
    <t>[재입찰]2022년도 여수지사 안전한국훈련 행사용역</t>
  </si>
  <si>
    <t>애드윈컴퍼니</t>
  </si>
  <si>
    <t>417-07-68911</t>
  </si>
  <si>
    <t>정순영</t>
  </si>
  <si>
    <t>2022.11.10 ~ 2022.12.15</t>
  </si>
  <si>
    <t>KNOC2022110021</t>
  </si>
  <si>
    <t>2022.11.08 09:11</t>
  </si>
  <si>
    <t>2022.11.08 15:00</t>
  </si>
  <si>
    <t>2022.11.08 15:17</t>
  </si>
  <si>
    <t>4100067504-001</t>
  </si>
  <si>
    <t>2022년 내부회계관리제도 평가 용역</t>
  </si>
  <si>
    <t>2022.11.14</t>
  </si>
  <si>
    <t>2022.11.14 ~ 2023.02.28</t>
  </si>
  <si>
    <t>KNOC2022100080</t>
  </si>
  <si>
    <t>2022.10.13 17:00</t>
  </si>
  <si>
    <t>2022.11.10 14:58</t>
  </si>
  <si>
    <t>4100067532-001</t>
  </si>
  <si>
    <t>오피넷 챗봇 솔루션 패키지 구매</t>
  </si>
  <si>
    <t>주식회사 단비아이엔씨</t>
  </si>
  <si>
    <t>675-88-01062</t>
  </si>
  <si>
    <t>서문길</t>
  </si>
  <si>
    <t>2022.11.14 ~ 2022.12.13</t>
  </si>
  <si>
    <t>4100067525-001</t>
  </si>
  <si>
    <t>여수지사 기존탱크 방유제 신축줄눈 보수공사</t>
  </si>
  <si>
    <t>케이에스건설 주식회사</t>
  </si>
  <si>
    <t>823-87-02299</t>
  </si>
  <si>
    <t>조서영</t>
  </si>
  <si>
    <t>2022.11.15</t>
  </si>
  <si>
    <t>2022.11.15 ~ 2023.01.23</t>
  </si>
  <si>
    <t>KNOC2022100230</t>
  </si>
  <si>
    <t>2022.10.31 16:01</t>
  </si>
  <si>
    <t>2022.11.08 10:00</t>
  </si>
  <si>
    <t>2022.11.08 11:12</t>
  </si>
  <si>
    <t>4100067536-001</t>
  </si>
  <si>
    <t>승강기 5호기 메인로프 교체작업</t>
  </si>
  <si>
    <t>606-85-10657</t>
  </si>
  <si>
    <t>조익서</t>
  </si>
  <si>
    <t>2022.11.16</t>
  </si>
  <si>
    <t>2022.11.16 ~ 2023.01.20</t>
  </si>
  <si>
    <t>KNOC2022110090</t>
  </si>
  <si>
    <t>2022.11.10 09:31</t>
  </si>
  <si>
    <t>2022.11.14 10:00</t>
  </si>
  <si>
    <t>2022.11.14 10:38</t>
  </si>
  <si>
    <t>4100067546-001</t>
  </si>
  <si>
    <t>여수지사 지상탱크지역 공정용 카메라 보완설치 공사</t>
  </si>
  <si>
    <t>디에스앤피플(주)</t>
  </si>
  <si>
    <t>411-81-22896</t>
  </si>
  <si>
    <t>최일신</t>
  </si>
  <si>
    <t>2022.11.16 ~ 2023.01.15</t>
  </si>
  <si>
    <t>KNOC2022100180</t>
  </si>
  <si>
    <t>2022.10.26 13:35</t>
  </si>
  <si>
    <t>2022.11.03 14:13</t>
  </si>
  <si>
    <t>4100067588-001</t>
  </si>
  <si>
    <t>[재입찰]2022년 평택지사 내 예초작업 입찰 공고</t>
  </si>
  <si>
    <t>2022.11.21</t>
  </si>
  <si>
    <t>2022.11.21 ~ 2022.12.20</t>
  </si>
  <si>
    <t>KNOC2022110201</t>
  </si>
  <si>
    <t>2022.11.17 16:52</t>
  </si>
  <si>
    <t>2022.11.18 13:00</t>
  </si>
  <si>
    <t>2022.11.18 13:15</t>
  </si>
  <si>
    <t>4100067518-001</t>
  </si>
  <si>
    <t>감사업무 및 업무지원 시스템 고도화 용역</t>
  </si>
  <si>
    <t>주식회사테이크</t>
  </si>
  <si>
    <t>465-87-00853</t>
  </si>
  <si>
    <t>천우성</t>
  </si>
  <si>
    <t>2022.11.21 ~ 2023.06.20</t>
  </si>
  <si>
    <t>KNOC2022110101</t>
  </si>
  <si>
    <t>2022.11.10 13:43</t>
  </si>
  <si>
    <t>2022.11.11 14:25</t>
  </si>
  <si>
    <t>2022.11.11 14:28</t>
  </si>
  <si>
    <t>4100067599-001</t>
  </si>
  <si>
    <t>질소발생기 RECEIVER TANK-N2 LINE 간 배관 설치공사</t>
  </si>
  <si>
    <t>유원이엔씨</t>
  </si>
  <si>
    <t>388-74-00629</t>
  </si>
  <si>
    <t>허운학</t>
  </si>
  <si>
    <t>2022.11.21 ~ 2023.01.09</t>
  </si>
  <si>
    <t>4100067581-001</t>
  </si>
  <si>
    <t>이상기후 대비 비축기지 안정성 검토 용역</t>
  </si>
  <si>
    <t>성원기술개발 주식회사</t>
  </si>
  <si>
    <t>402-81-44673</t>
  </si>
  <si>
    <t>온형수</t>
  </si>
  <si>
    <t>2022.11.22</t>
  </si>
  <si>
    <t>2022.11.22 ~ 2023.01.05</t>
  </si>
  <si>
    <t>KNOC2022110010</t>
  </si>
  <si>
    <t>2022.11.04 14:58</t>
  </si>
  <si>
    <t>2022.11.10 11:00</t>
  </si>
  <si>
    <t>2022.11.10 11:15</t>
  </si>
  <si>
    <t>4100067652-001</t>
  </si>
  <si>
    <t>서산지사 질소발생기 건축물 신축공사</t>
  </si>
  <si>
    <t>한양종합개발 주식회사</t>
  </si>
  <si>
    <t>439-81-01356</t>
  </si>
  <si>
    <t>김흥기</t>
  </si>
  <si>
    <t>2022.11.28</t>
  </si>
  <si>
    <t>2022.11.28 ~ 2022.12.27</t>
  </si>
  <si>
    <t>KNOC2022110180</t>
  </si>
  <si>
    <t>2022.11.17 11:53</t>
  </si>
  <si>
    <t>2022.11.23 10:00</t>
  </si>
  <si>
    <t>2022.11.23 10:16</t>
  </si>
  <si>
    <t>4100067683-001</t>
  </si>
  <si>
    <t>행정동 홍보관 냉난방기 구매</t>
  </si>
  <si>
    <t>캐리어여천냉동</t>
  </si>
  <si>
    <t>417-26-11869</t>
  </si>
  <si>
    <t>오정근</t>
  </si>
  <si>
    <t>2022.12.01</t>
  </si>
  <si>
    <t>2022.12.01 ~ 2022.12.25</t>
  </si>
  <si>
    <t>4100067695-001</t>
  </si>
  <si>
    <t>공업용수 인입배관 8인치 구매</t>
  </si>
  <si>
    <t>두산기업 주식회사</t>
  </si>
  <si>
    <t>417-81-36272</t>
  </si>
  <si>
    <t>김영석</t>
  </si>
  <si>
    <t>2022.12.01 ~ 2022.12.30</t>
  </si>
  <si>
    <t>4100067673-001</t>
  </si>
  <si>
    <t>2022년도 안전밸브 정기검사 및 보수공사</t>
  </si>
  <si>
    <t>2022.12.01 ~ 2022.12.26</t>
  </si>
  <si>
    <t>KNOC2022110080</t>
  </si>
  <si>
    <t>2022.11.10 11:07</t>
  </si>
  <si>
    <t>2022.11.17 10:00</t>
  </si>
  <si>
    <t>2022.11.18 10:00</t>
  </si>
  <si>
    <t>2022.11.18 10:38</t>
  </si>
  <si>
    <t>4100067670-001</t>
  </si>
  <si>
    <t>2022년 비축지사 방한복 구매</t>
  </si>
  <si>
    <t>주식회사 부창산업</t>
  </si>
  <si>
    <t>394-86-00438</t>
  </si>
  <si>
    <t>최양수</t>
  </si>
  <si>
    <t>2022.12.02</t>
  </si>
  <si>
    <t>2022.12.02 ~ 2022.12.22</t>
  </si>
  <si>
    <t>검수 완료 후 1년</t>
  </si>
  <si>
    <t>KNOC2022110300</t>
  </si>
  <si>
    <t>2022.11.23 17:49</t>
  </si>
  <si>
    <t>2022.11.29 10:00</t>
  </si>
  <si>
    <t>2022.11.29 10:11</t>
  </si>
  <si>
    <t>4100067604-001</t>
  </si>
  <si>
    <t>차세대 감사시스템 구현을 위한 외부 자문 용역</t>
  </si>
  <si>
    <t>610-86-25272</t>
  </si>
  <si>
    <t>오경모</t>
  </si>
  <si>
    <t>2022.12.02 ~ 2023.03.01</t>
  </si>
  <si>
    <t>KNOC2022110152</t>
  </si>
  <si>
    <t>2022.11.21 10:33</t>
  </si>
  <si>
    <t>2022.11.21 15:00</t>
  </si>
  <si>
    <t>2022.11.21 15:26</t>
  </si>
  <si>
    <t>4100067715-001</t>
  </si>
  <si>
    <t>용인지사 휘발유탱크 VCU설비 주변 콘크리트 포장공사</t>
  </si>
  <si>
    <t>(주)우림에너지</t>
  </si>
  <si>
    <t>204-81-82791</t>
  </si>
  <si>
    <t>최해숙</t>
  </si>
  <si>
    <t>2022.12.02 ~ 2022.12.30</t>
  </si>
  <si>
    <t>KNOC2022110220</t>
  </si>
  <si>
    <t>2022.11.18 17:08</t>
  </si>
  <si>
    <t>2022.11.28 10:00</t>
  </si>
  <si>
    <t>2022.11.28 10:21</t>
  </si>
  <si>
    <t>4100067711-001</t>
  </si>
  <si>
    <t>2번 폼 스테이션 소방 밸브(MOV-S165A, D) 보수작업</t>
  </si>
  <si>
    <t>2022.12.02 ~ 2022.12.31</t>
  </si>
  <si>
    <t>4100067720-001</t>
  </si>
  <si>
    <t>주변전실 냉방기 구매(설치포함)</t>
  </si>
  <si>
    <t>778-37-01001</t>
  </si>
  <si>
    <t>정상철</t>
  </si>
  <si>
    <t>2022.12.05</t>
  </si>
  <si>
    <t>2022.12.05 ~ 2023.01.03</t>
  </si>
  <si>
    <t>4100067691-001</t>
  </si>
  <si>
    <t>평택 LPG기지 비축유종전환 설계용역</t>
  </si>
  <si>
    <t>김희근</t>
  </si>
  <si>
    <t>2022.12.05 ~ 2023.05.04</t>
  </si>
  <si>
    <t>KNOC2022100240</t>
  </si>
  <si>
    <t>2022.10.28 17:38</t>
  </si>
  <si>
    <t>2022.11.29 14:00</t>
  </si>
  <si>
    <t>2022.11.30 14:00</t>
  </si>
  <si>
    <t>2022.11.30 14:22</t>
  </si>
  <si>
    <t>4100067743-001</t>
  </si>
  <si>
    <t>2023년 평택지사 통근버스 임차 용역</t>
  </si>
  <si>
    <t>주식회사 더조은관광</t>
  </si>
  <si>
    <t>896-88-00753</t>
  </si>
  <si>
    <t>김정권</t>
  </si>
  <si>
    <t>2022.12.07</t>
  </si>
  <si>
    <t>2023.01.01 ~ 2023.12.31</t>
  </si>
  <si>
    <t>KNOC2022110372</t>
  </si>
  <si>
    <t>2022.11.30 13:56</t>
  </si>
  <si>
    <t>2022.12.01 16:20</t>
  </si>
  <si>
    <t>2022.12.01 16:23</t>
  </si>
  <si>
    <t>4100067751-001</t>
  </si>
  <si>
    <t>여수지사 소화설비 예비품 구매</t>
  </si>
  <si>
    <t>2022.12.07 ~ 2023.01.05</t>
  </si>
  <si>
    <t>4100067773-001</t>
  </si>
  <si>
    <t>여수지사 JETTY TR FENDER 예비품 구매</t>
  </si>
  <si>
    <t>주식회사 화승코퍼레이션</t>
  </si>
  <si>
    <t>621-81-05780</t>
  </si>
  <si>
    <t>허성룡</t>
  </si>
  <si>
    <t>2022.12.09</t>
  </si>
  <si>
    <t>2022.12.09 ~ 2023.01.23</t>
  </si>
  <si>
    <t>KNOC2022120030</t>
  </si>
  <si>
    <t>2022.12.02 09:22</t>
  </si>
  <si>
    <t>2022.12.02 14:00</t>
  </si>
  <si>
    <t>2022.12.02 14:15</t>
  </si>
  <si>
    <t>4100067778-001</t>
  </si>
  <si>
    <t>IT DATA CENTER(전산기계실)내 스탠드형 냉방기 설치</t>
  </si>
  <si>
    <t>주식회사 삼성울산비투비</t>
  </si>
  <si>
    <t>610-86-04414</t>
  </si>
  <si>
    <t>송윤서</t>
  </si>
  <si>
    <t>2022.12.09 ~ 2022.12.31</t>
  </si>
  <si>
    <t>KNOC2022120110</t>
  </si>
  <si>
    <t>2022.12.07 13:21</t>
  </si>
  <si>
    <t>2022.12.08 10:00</t>
  </si>
  <si>
    <t>2022.12.08 10:23</t>
  </si>
  <si>
    <t>4100067740-001</t>
  </si>
  <si>
    <t>2023년 석유비축기지 특수경비용역</t>
  </si>
  <si>
    <t>뉴보은주식회사</t>
  </si>
  <si>
    <t>130-86-15939</t>
  </si>
  <si>
    <t>손명자</t>
  </si>
  <si>
    <t>KNOC2022110140</t>
  </si>
  <si>
    <t>2022.11.15 16:43</t>
  </si>
  <si>
    <t>2022.11.23 14:00</t>
  </si>
  <si>
    <t>2022.11.23 14:17</t>
  </si>
  <si>
    <t>4100067755-001</t>
  </si>
  <si>
    <t>주식회사 티지전기차</t>
  </si>
  <si>
    <t>215-88-02345</t>
  </si>
  <si>
    <t>이광철</t>
  </si>
  <si>
    <t>2022.12.09 ~ 2026.01.08</t>
  </si>
  <si>
    <t>KNOC2022110340</t>
  </si>
  <si>
    <t>2022.11.25 16:45</t>
  </si>
  <si>
    <t>2022.12.01 14:00</t>
  </si>
  <si>
    <t>2022.12.01 14:15</t>
  </si>
  <si>
    <t>4100067756-001</t>
  </si>
  <si>
    <t>거제 2단계 수리시스템 보완공사 건설폐기물처리용역(1차년도분)</t>
  </si>
  <si>
    <t>주식회사 그린디씨알</t>
  </si>
  <si>
    <t>615-86-06829</t>
  </si>
  <si>
    <t>우성애</t>
  </si>
  <si>
    <t>2022.12.09 ~ 2023.12.31</t>
  </si>
  <si>
    <t>2022.12.09 ~ 2027.05.31</t>
  </si>
  <si>
    <t>KNOC2022110030</t>
  </si>
  <si>
    <t>2022.11.09 13:15</t>
  </si>
  <si>
    <t>2022.11.16 14:00</t>
  </si>
  <si>
    <t>2022.11.17 14:00</t>
  </si>
  <si>
    <t>2022.11.17 14:17</t>
  </si>
  <si>
    <t>4100067806-001</t>
  </si>
  <si>
    <t>가상화PC 접속 전용단말기(THINCLIENT) 추가 구매</t>
  </si>
  <si>
    <t>2022.12.12</t>
  </si>
  <si>
    <t>2022.12.12 ~ 2022.12.27</t>
  </si>
  <si>
    <t>KNOC2022120080</t>
  </si>
  <si>
    <t>2022.12.05 15:01</t>
  </si>
  <si>
    <t>2022.12.08 16:00</t>
  </si>
  <si>
    <t>2022.12.08 16:48</t>
  </si>
  <si>
    <t>4100067733-001</t>
  </si>
  <si>
    <t>소프트웨어 자산관리시스템 업그레이드</t>
  </si>
  <si>
    <t>(주)아이젝스</t>
  </si>
  <si>
    <t>214-86-53207</t>
  </si>
  <si>
    <t>정재우</t>
  </si>
  <si>
    <t>2022.12.12 ~ 2023.01.01</t>
  </si>
  <si>
    <t>KNOC2022120010</t>
  </si>
  <si>
    <t>2022.12.02 09:27</t>
  </si>
  <si>
    <t>2022.12.05 14:00</t>
  </si>
  <si>
    <t>2022.12.05 14:12</t>
  </si>
  <si>
    <t>4100067814-001</t>
  </si>
  <si>
    <t>2023년 동해가스전 헬리콥터 운영용역</t>
  </si>
  <si>
    <t>306-81-26038</t>
  </si>
  <si>
    <t>민경조</t>
  </si>
  <si>
    <t>2022.12.13</t>
  </si>
  <si>
    <t>KNOC2022110130</t>
  </si>
  <si>
    <t>2022.11.14 17:59</t>
  </si>
  <si>
    <t>2022.11.21 14:00</t>
  </si>
  <si>
    <t>2022.11.22 14:00</t>
  </si>
  <si>
    <t>2022.11.22 14:15</t>
  </si>
  <si>
    <t>4100067850-001</t>
  </si>
  <si>
    <t>2023년도 대기오염물질 자가측정 용역</t>
  </si>
  <si>
    <t>(주)한솔환경산업</t>
  </si>
  <si>
    <t>130-81-62174</t>
  </si>
  <si>
    <t>김명주</t>
  </si>
  <si>
    <t>2022.12.15</t>
  </si>
  <si>
    <t>2023.01.01 ~ 2023.12.27</t>
  </si>
  <si>
    <t>KNOC2022110280</t>
  </si>
  <si>
    <t>2022.11.22 17:27</t>
  </si>
  <si>
    <t>2022.11.30 14:15</t>
  </si>
  <si>
    <t>4100067753-001</t>
  </si>
  <si>
    <t>2023년도 주말 통근버스 임차 용역</t>
  </si>
  <si>
    <t>408-81-97988</t>
  </si>
  <si>
    <t>지상룡</t>
  </si>
  <si>
    <t>KNOC2022110060</t>
  </si>
  <si>
    <t>2022.11.14 11:13</t>
  </si>
  <si>
    <t>2022.11.22 14:16</t>
  </si>
  <si>
    <t>4100067887-001</t>
  </si>
  <si>
    <t>2023년 승강기 유지보수 용역</t>
  </si>
  <si>
    <t>2022.12.16</t>
  </si>
  <si>
    <t>KNOC2022120160</t>
  </si>
  <si>
    <t>2022.12.15 10:48</t>
  </si>
  <si>
    <t>2022.12.16 10:00</t>
  </si>
  <si>
    <t>2022.12.16 13:47</t>
  </si>
  <si>
    <t>4100067791-001</t>
  </si>
  <si>
    <t>2023년 동해가스전 감시선 운영 용역</t>
  </si>
  <si>
    <t>610-81-65639</t>
  </si>
  <si>
    <t>유현</t>
  </si>
  <si>
    <t>KNOC2022120103</t>
  </si>
  <si>
    <t>2022.12.06 13:28</t>
  </si>
  <si>
    <t>2022.12.07 15:40</t>
  </si>
  <si>
    <t>2022.12.07 15:42</t>
  </si>
  <si>
    <t>하나쉽핑 주식회사</t>
  </si>
  <si>
    <t>4100067896-001</t>
  </si>
  <si>
    <t>화재대피 마스크 구매</t>
  </si>
  <si>
    <t>우리들생활안전 주식회사</t>
  </si>
  <si>
    <t>322-87-00819</t>
  </si>
  <si>
    <t>오준석</t>
  </si>
  <si>
    <t>2022.12.19</t>
  </si>
  <si>
    <t>2022.12.19 ~ 2023.01.18</t>
  </si>
  <si>
    <t>검수완료일로부터 5년</t>
  </si>
  <si>
    <t>KNOC2022120140</t>
  </si>
  <si>
    <t>2022.12.12 17:52</t>
  </si>
  <si>
    <t>2022.12.13 14:00</t>
  </si>
  <si>
    <t>2022.12.13 14:08</t>
  </si>
  <si>
    <t>4100067940-001</t>
  </si>
  <si>
    <t>2023년 공사 웹진 제작 및 블로그 관리 용역</t>
  </si>
  <si>
    <t>주식회사 이팝</t>
  </si>
  <si>
    <t>211-87-85901</t>
  </si>
  <si>
    <t>이장욱</t>
  </si>
  <si>
    <t>2022.12.23</t>
  </si>
  <si>
    <t>2022.12.23 ~ 2023.12.31</t>
  </si>
  <si>
    <t>KNOC2022110120</t>
  </si>
  <si>
    <t>2022.11.21 10:34</t>
  </si>
  <si>
    <t>2022.12.21 10:42</t>
  </si>
  <si>
    <t>4100067962-001</t>
  </si>
  <si>
    <t>2023년 무정전전원공급장치 유지관리 용역(본사)</t>
  </si>
  <si>
    <t>218-81-09329</t>
  </si>
  <si>
    <t>김이연</t>
  </si>
  <si>
    <t>2022.12.26</t>
  </si>
  <si>
    <t>4100067963-001</t>
  </si>
  <si>
    <t>2023년 무정전전원공급장치 유지관리 용역(용인DR센터)</t>
  </si>
  <si>
    <t>4100067947-001</t>
  </si>
  <si>
    <t>2023년 서산지사 통근버스 임차 용역</t>
  </si>
  <si>
    <t>서산관광주식회사</t>
  </si>
  <si>
    <t>316-81-10853</t>
  </si>
  <si>
    <t>정능인</t>
  </si>
  <si>
    <t>KNOC2022120220</t>
  </si>
  <si>
    <t>2022.12.20 16:57</t>
  </si>
  <si>
    <t>2022.12.21 14:00</t>
  </si>
  <si>
    <t>2022.12.21 14:07</t>
  </si>
  <si>
    <t>4100067902-001</t>
  </si>
  <si>
    <t>2023년도 여수지사 통근버스 임차 용역</t>
  </si>
  <si>
    <t>413-81-00597</t>
  </si>
  <si>
    <t>박은주</t>
  </si>
  <si>
    <t>KNOC2022120172</t>
  </si>
  <si>
    <t>2022.12.15 10:29</t>
  </si>
  <si>
    <t>2022.12.19 11:00</t>
  </si>
  <si>
    <t>2022.12.19 11:12</t>
  </si>
  <si>
    <t>4100067927-001</t>
  </si>
  <si>
    <t>2023년도 울산지사 주중 통근버스 임차 용역</t>
  </si>
  <si>
    <t>273-81-00631</t>
  </si>
  <si>
    <t>차승혁</t>
  </si>
  <si>
    <t>KNOC2022120190</t>
  </si>
  <si>
    <t>2022.12.20 10:12</t>
  </si>
  <si>
    <t>2022.12.20 17:00</t>
  </si>
  <si>
    <t>2022.12.20 17:13</t>
  </si>
  <si>
    <t>4100067921-001</t>
  </si>
  <si>
    <t>2023년 용인지사 통근버스 임차 용역</t>
  </si>
  <si>
    <t>124-87-23289</t>
  </si>
  <si>
    <t>김근아</t>
  </si>
  <si>
    <t>2022.12.27</t>
  </si>
  <si>
    <t>KNOC2022120200</t>
  </si>
  <si>
    <t>2022.12.20 15:06</t>
  </si>
  <si>
    <t>2022.12.20 15:20</t>
  </si>
  <si>
    <t>2022.12.20 15:25</t>
  </si>
  <si>
    <t>4100067961-001</t>
  </si>
  <si>
    <t>2023년 주중 통근버스 임차용역</t>
  </si>
  <si>
    <t>금성관광산업 주식회사</t>
  </si>
  <si>
    <t>610-86-01358</t>
  </si>
  <si>
    <t>임경아</t>
  </si>
  <si>
    <t>KNOC2022120020</t>
  </si>
  <si>
    <t>2022.12.01 17:30</t>
  </si>
  <si>
    <t>2022.12.09 14:00</t>
  </si>
  <si>
    <t>2022.12.09 14:14</t>
  </si>
  <si>
    <t>4100067994-001</t>
  </si>
  <si>
    <t>2023년 음식물류 폐기물 위,수탁 처리 용역</t>
  </si>
  <si>
    <t>김영만</t>
  </si>
  <si>
    <t>2022.12.28</t>
  </si>
  <si>
    <t>4100067966-001</t>
  </si>
  <si>
    <t>석유정보 OS 스토리지 교체를 위한 물품구매</t>
  </si>
  <si>
    <t>주식회사 정원엔시스</t>
  </si>
  <si>
    <t>211-81-08071</t>
  </si>
  <si>
    <t>한덕희</t>
  </si>
  <si>
    <t>2022.12.28 ~ 2023.04.27</t>
  </si>
  <si>
    <t>KNOC2022120240</t>
  </si>
  <si>
    <t>2022.12.21 18:24</t>
  </si>
  <si>
    <t>2022.12.22 16:00</t>
  </si>
  <si>
    <t>2022.12.22 16:33</t>
  </si>
  <si>
    <t>4100068009-001</t>
  </si>
  <si>
    <t>2023년도 지하수위 무선관측시스템 유지관리 용역</t>
  </si>
  <si>
    <t>2022.12.29</t>
  </si>
  <si>
    <t>KNOC2022120271</t>
  </si>
  <si>
    <t>2022.12.27 17:58</t>
  </si>
  <si>
    <t>2022.12.28 11:20</t>
  </si>
  <si>
    <t>2022.12.28 11:22</t>
  </si>
  <si>
    <t>4100068024-001</t>
  </si>
  <si>
    <t>2023년도 방호과학화설비 유지보수용역</t>
  </si>
  <si>
    <t>4100067995-001</t>
  </si>
  <si>
    <t>2023년 도서정보시스템 홈페이지 유지관리</t>
  </si>
  <si>
    <t>342-86-02191</t>
  </si>
  <si>
    <t>김익형</t>
  </si>
  <si>
    <t>4100067996-001</t>
  </si>
  <si>
    <t>2023년 도서정보시스템 하드웨어 유지관리</t>
  </si>
  <si>
    <t>123-81-70036</t>
  </si>
  <si>
    <t>김대영</t>
  </si>
  <si>
    <t>4100068017-001</t>
  </si>
  <si>
    <t>거제 2단계 수리시스템 보완공사 건설사업관리용역(2023년도분)</t>
  </si>
  <si>
    <t>2022.12.30</t>
  </si>
  <si>
    <t>4100068016-001</t>
  </si>
  <si>
    <t>2023년 곡성지사 통근버스 임차용역</t>
  </si>
  <si>
    <t>(주) 나라고속관광</t>
  </si>
  <si>
    <t>409-81-65529</t>
  </si>
  <si>
    <t>지현민</t>
  </si>
  <si>
    <t>KNOC2022120070</t>
  </si>
  <si>
    <t>2022.12.07 15:05</t>
  </si>
  <si>
    <t>2022.12.14 14:00</t>
  </si>
  <si>
    <t>2022.12.15 14:00</t>
  </si>
  <si>
    <t>2022.12.15 14:12</t>
  </si>
  <si>
    <t>4100068025-001</t>
  </si>
  <si>
    <t>2023년도 지진가속도계측기 유지보수 용역</t>
  </si>
  <si>
    <t>금아이엔지주식회사</t>
  </si>
  <si>
    <t>408-81-29044</t>
  </si>
  <si>
    <t>배홍철</t>
  </si>
  <si>
    <t>KNOC2022120130</t>
  </si>
  <si>
    <t>2022.12.09 17:06</t>
  </si>
  <si>
    <t>2022.12.16 14:00</t>
  </si>
  <si>
    <t>2022.12.19 14:00</t>
  </si>
  <si>
    <t>2022.12.19 14:12</t>
  </si>
  <si>
    <t>4100068003-001</t>
  </si>
  <si>
    <t>2023년도 사옥관리 서비스 용역</t>
  </si>
  <si>
    <t>558-88-01525</t>
  </si>
  <si>
    <t>백오규</t>
  </si>
  <si>
    <t>02의2</t>
  </si>
  <si>
    <t>파견근로자 등의 정규직 전환을 위해 설립된 자회사 등과 계약을 체결하는 경우</t>
  </si>
  <si>
    <t>KNOC2022120250</t>
  </si>
  <si>
    <t>2022.12.23 13:46</t>
  </si>
  <si>
    <t>2022.12.28 10:00</t>
  </si>
  <si>
    <t>2022.12.28 10:11</t>
  </si>
  <si>
    <t>4100068011-001</t>
  </si>
  <si>
    <t>2023년 도서정보시스템 소프트웨어 유지관리 계약체결 품의</t>
  </si>
  <si>
    <t>105-87-11399</t>
  </si>
  <si>
    <t>추정호</t>
  </si>
  <si>
    <t>KNOC2022120280</t>
  </si>
  <si>
    <t>2022.12.27 15:15</t>
  </si>
  <si>
    <t>2022.12.28 14:30</t>
  </si>
  <si>
    <t>2022.12.28 14:56</t>
  </si>
  <si>
    <t>2022년 전자조달규모</t>
    <phoneticPr fontId="34" type="noConversion"/>
  </si>
  <si>
    <t>□  2022년 전자조달규모 (계약체결 완료 기준)</t>
    <phoneticPr fontId="34" type="noConversion"/>
  </si>
  <si>
    <t xml:space="preserve">ㅇ 작성기준
  - 납품요구접수일자가 2022년도인 경우만 기재 </t>
    <phoneticPr fontId="25" type="noConversion"/>
  </si>
  <si>
    <t>20220117</t>
  </si>
  <si>
    <t>2522305872</t>
  </si>
  <si>
    <t>20220201</t>
  </si>
  <si>
    <t>인천광역시 계양구</t>
  </si>
  <si>
    <t>20220126</t>
  </si>
  <si>
    <t>2122307933</t>
  </si>
  <si>
    <t>UPS 조달 구매</t>
  </si>
  <si>
    <t>국제통신공업 주식회사</t>
  </si>
  <si>
    <t>39121011</t>
  </si>
  <si>
    <t>무정전전원장치</t>
  </si>
  <si>
    <t>3912101101</t>
  </si>
  <si>
    <t>20220225</t>
  </si>
  <si>
    <t>002170077</t>
  </si>
  <si>
    <t>1328112587</t>
  </si>
  <si>
    <t>경기도 남양주시</t>
  </si>
  <si>
    <t>20220222</t>
  </si>
  <si>
    <t>3822317241</t>
  </si>
  <si>
    <t>자동혈압계 구입</t>
  </si>
  <si>
    <t>(주)에이엠피올</t>
  </si>
  <si>
    <t>42181602</t>
  </si>
  <si>
    <t>전자혈압계</t>
  </si>
  <si>
    <t>4218160201</t>
  </si>
  <si>
    <t>자동전자혈압계</t>
  </si>
  <si>
    <t>20220324</t>
  </si>
  <si>
    <t>002061528</t>
  </si>
  <si>
    <t>1408105087</t>
  </si>
  <si>
    <t>20220223</t>
  </si>
  <si>
    <t>2122317064</t>
  </si>
  <si>
    <t>IP 자동할당 시스템(DHCP) 구매</t>
  </si>
  <si>
    <t>주식회사 아이앤아이맥스</t>
  </si>
  <si>
    <t>43233001</t>
  </si>
  <si>
    <t>파일시스템소프트웨어</t>
  </si>
  <si>
    <t>4323300101</t>
  </si>
  <si>
    <t>시스템관리소프트웨어</t>
  </si>
  <si>
    <t>20220325</t>
  </si>
  <si>
    <t>002161984</t>
  </si>
  <si>
    <t>2208655082</t>
  </si>
  <si>
    <t>20220311</t>
  </si>
  <si>
    <t>2122321502</t>
  </si>
  <si>
    <t>한컴오피스 2020 ILA Renewal(2년차) 구매 의뢰</t>
  </si>
  <si>
    <t>20220410</t>
  </si>
  <si>
    <t>002260265</t>
  </si>
  <si>
    <t>20220312</t>
  </si>
  <si>
    <t>2522330572</t>
  </si>
  <si>
    <t>주식회사 크로바가구</t>
  </si>
  <si>
    <t>20220411</t>
  </si>
  <si>
    <t>002070194</t>
  </si>
  <si>
    <t>1278639798</t>
  </si>
  <si>
    <t>경기도 양주시</t>
  </si>
  <si>
    <t>20220318</t>
  </si>
  <si>
    <t>2122323188</t>
  </si>
  <si>
    <t>Microsoft사 GAS 라이선스 구매(3년ㅊ)</t>
  </si>
  <si>
    <t>20220531</t>
  </si>
  <si>
    <t>20220321</t>
  </si>
  <si>
    <t>2522336462</t>
  </si>
  <si>
    <t>서산지사 방호용 CCTV 추가 설치 공사 지급자재 구매</t>
  </si>
  <si>
    <t>(주)영국전자</t>
  </si>
  <si>
    <t>46171622</t>
  </si>
  <si>
    <t>영상감시장치</t>
  </si>
  <si>
    <t>4617162201</t>
  </si>
  <si>
    <t>20220620</t>
  </si>
  <si>
    <t>002170127</t>
  </si>
  <si>
    <t>2148613923</t>
  </si>
  <si>
    <t>경기도 용인시 기흥구</t>
  </si>
  <si>
    <t>20220322</t>
  </si>
  <si>
    <t>2122323793</t>
  </si>
  <si>
    <t>여수지사 방호용 CCTV 추가 설치공사 지급자재 구매</t>
  </si>
  <si>
    <t>20220328</t>
  </si>
  <si>
    <t>2122324966</t>
  </si>
  <si>
    <t>통신망 접근 제어(NAC) 시스템 구매</t>
  </si>
  <si>
    <t>지니언스 주식회사</t>
  </si>
  <si>
    <t>20220427</t>
  </si>
  <si>
    <t>002162190</t>
  </si>
  <si>
    <t>1298180148</t>
  </si>
  <si>
    <t>경기도 안양시 동안구</t>
  </si>
  <si>
    <t>20220404</t>
  </si>
  <si>
    <t>2222350072</t>
  </si>
  <si>
    <t>용인지사 식당 냉난방기 구매(설치포함)</t>
  </si>
  <si>
    <t>20220603</t>
  </si>
  <si>
    <t>2122326787</t>
  </si>
  <si>
    <t>사무용 의자 구매</t>
  </si>
  <si>
    <t>주식회사 나눔세상</t>
  </si>
  <si>
    <t>20220504</t>
  </si>
  <si>
    <t>242230056</t>
  </si>
  <si>
    <t>7688600473</t>
  </si>
  <si>
    <t>광주광역시 북구</t>
  </si>
  <si>
    <t>2122326788</t>
  </si>
  <si>
    <t>사단법인 한국장애인고용창출협회</t>
  </si>
  <si>
    <t>122011039</t>
  </si>
  <si>
    <t>2018208300</t>
  </si>
  <si>
    <t>비영리법인 등 기타</t>
  </si>
  <si>
    <t>경기도 포천시</t>
  </si>
  <si>
    <t>20220413</t>
  </si>
  <si>
    <t>3822337459</t>
  </si>
  <si>
    <t>거제 2단계 수리시스템 보완공사용 지급자재(레미콘)</t>
  </si>
  <si>
    <t>경남중부레미콘사업협동조합</t>
  </si>
  <si>
    <t>30111505</t>
  </si>
  <si>
    <t>레미콘</t>
  </si>
  <si>
    <t>3011150501</t>
  </si>
  <si>
    <t>20231230</t>
  </si>
  <si>
    <t>382131036</t>
  </si>
  <si>
    <t>6378200152</t>
  </si>
  <si>
    <t>경상남도 창원시 의창구</t>
  </si>
  <si>
    <t>20220414</t>
  </si>
  <si>
    <t>2222356424</t>
  </si>
  <si>
    <t>용인지사 건물 옥상 방수재 구매(시공포함)</t>
  </si>
  <si>
    <t>(주)서현하이텍</t>
  </si>
  <si>
    <t>30129992</t>
  </si>
  <si>
    <t>폴리우레아수지도막방수재</t>
  </si>
  <si>
    <t>3012999201</t>
  </si>
  <si>
    <t>20220713</t>
  </si>
  <si>
    <t>002051038</t>
  </si>
  <si>
    <t>4108656267</t>
  </si>
  <si>
    <t>경기도 고양시 일산동구</t>
  </si>
  <si>
    <t>20220415</t>
  </si>
  <si>
    <t>3822338622</t>
  </si>
  <si>
    <t>거제 2단계 수리시스템 보완공사용 지급자재(휀스) 구매</t>
  </si>
  <si>
    <t>(주)진성휀스건설</t>
  </si>
  <si>
    <t>30152001</t>
  </si>
  <si>
    <t>금속제울타리</t>
  </si>
  <si>
    <t>3015200103</t>
  </si>
  <si>
    <t>YL형울타리</t>
  </si>
  <si>
    <t>20220912</t>
  </si>
  <si>
    <t>121910637</t>
  </si>
  <si>
    <t>2208110509</t>
  </si>
  <si>
    <t>20220506</t>
  </si>
  <si>
    <t>2422359471</t>
  </si>
  <si>
    <t>여수지사 JETTY 도교 신축이음장치 구매</t>
  </si>
  <si>
    <t>대경산업 주식회사</t>
  </si>
  <si>
    <t>30121715</t>
  </si>
  <si>
    <t>교량용신축이음장치</t>
  </si>
  <si>
    <t>3012171501</t>
  </si>
  <si>
    <t>교량이음장치</t>
  </si>
  <si>
    <t>20220704</t>
  </si>
  <si>
    <t>121910183</t>
  </si>
  <si>
    <t>1288163433</t>
  </si>
  <si>
    <t>20220525</t>
  </si>
  <si>
    <t>2522368827</t>
  </si>
  <si>
    <t>지사장실 사무용가구 구매</t>
  </si>
  <si>
    <t>56101703</t>
  </si>
  <si>
    <t>책상</t>
  </si>
  <si>
    <t>5610170301</t>
  </si>
  <si>
    <t>20220624</t>
  </si>
  <si>
    <t>222032588</t>
  </si>
  <si>
    <t>2522368826</t>
  </si>
  <si>
    <t>002270066</t>
  </si>
  <si>
    <t>2522368850</t>
  </si>
  <si>
    <t>56101507</t>
  </si>
  <si>
    <t>책장</t>
  </si>
  <si>
    <t>5610150701</t>
  </si>
  <si>
    <t>222032571</t>
  </si>
  <si>
    <t>20220530</t>
  </si>
  <si>
    <t>2222379463</t>
  </si>
  <si>
    <t>용인지사 마을회관 냉난방기 설치</t>
  </si>
  <si>
    <t>20220629</t>
  </si>
  <si>
    <t>001990013</t>
  </si>
  <si>
    <t>20220602</t>
  </si>
  <si>
    <t>2222380943</t>
  </si>
  <si>
    <t>영상감시장치(CCTV카메라) 보수자재 구매</t>
  </si>
  <si>
    <t>20220702</t>
  </si>
  <si>
    <t>20220607</t>
  </si>
  <si>
    <t>2222381998</t>
  </si>
  <si>
    <t>직원용 사무용 의자 조달 구매</t>
  </si>
  <si>
    <t>20220707</t>
  </si>
  <si>
    <t>20220608</t>
  </si>
  <si>
    <t>2222382700</t>
  </si>
  <si>
    <t>방호상황실 및 12초소(뉴프로판) 냉난방기 구매</t>
  </si>
  <si>
    <t>20220708</t>
  </si>
  <si>
    <t>001981787</t>
  </si>
  <si>
    <t>2222382702</t>
  </si>
  <si>
    <t>20220613</t>
  </si>
  <si>
    <t>2122342678</t>
  </si>
  <si>
    <t>재난안전통신망용 단말기 구매</t>
  </si>
  <si>
    <t>(주)사이버텔브릿지</t>
  </si>
  <si>
    <t>43191501</t>
  </si>
  <si>
    <t>휴대전화기</t>
  </si>
  <si>
    <t>4319150101</t>
  </si>
  <si>
    <t>20220812</t>
  </si>
  <si>
    <t>002162697</t>
  </si>
  <si>
    <t>3058138619</t>
  </si>
  <si>
    <t>20220614</t>
  </si>
  <si>
    <t>2222385577</t>
  </si>
  <si>
    <t>거제 2단계 수리시스템 보완공사 지급자재(가설사무실용 조명등) 구매</t>
  </si>
  <si>
    <t>주식회사 에이스엘이디</t>
  </si>
  <si>
    <t>39112102</t>
  </si>
  <si>
    <t>LED실내조명등</t>
  </si>
  <si>
    <t>3911210201</t>
  </si>
  <si>
    <t>20220714</t>
  </si>
  <si>
    <t>221932024</t>
  </si>
  <si>
    <t>1438116962</t>
  </si>
  <si>
    <t>경기도 용인시 처인구</t>
  </si>
  <si>
    <t>2222385727</t>
  </si>
  <si>
    <t>CCTV 감시용 모니터(텔레비전 수상기) 구매</t>
  </si>
  <si>
    <t>2222385575</t>
  </si>
  <si>
    <t>이비테크 주식회사</t>
  </si>
  <si>
    <t>222131687</t>
  </si>
  <si>
    <t>1238154735</t>
  </si>
  <si>
    <t>2222385576</t>
  </si>
  <si>
    <t>내셔널라이팅주식회사</t>
  </si>
  <si>
    <t>39111611</t>
  </si>
  <si>
    <t>투광조명</t>
  </si>
  <si>
    <t>3911161102</t>
  </si>
  <si>
    <t>LED투광등기구</t>
  </si>
  <si>
    <t>222132724</t>
  </si>
  <si>
    <t>1308661791</t>
  </si>
  <si>
    <t>2222385578</t>
  </si>
  <si>
    <t>주식회사 에스씨엘</t>
  </si>
  <si>
    <t>251932232</t>
  </si>
  <si>
    <t>3058118398</t>
  </si>
  <si>
    <t>대전광역시 서구</t>
  </si>
  <si>
    <t>2222385579</t>
  </si>
  <si>
    <t>다우엘이디 주식회사</t>
  </si>
  <si>
    <t>222231348</t>
  </si>
  <si>
    <t>1228621783</t>
  </si>
  <si>
    <t>인천광역시 연수구</t>
  </si>
  <si>
    <t>3222341314</t>
  </si>
  <si>
    <t>동해지사 변전실 변압기 구매</t>
  </si>
  <si>
    <t>제룡전기(주)</t>
  </si>
  <si>
    <t>39121001</t>
  </si>
  <si>
    <t>배전용변압기</t>
  </si>
  <si>
    <t>3912100101</t>
  </si>
  <si>
    <t>몰드변압기</t>
  </si>
  <si>
    <t>20220823</t>
  </si>
  <si>
    <t>002270120</t>
  </si>
  <si>
    <t>2198109069</t>
  </si>
  <si>
    <t>서울특별시 광진구</t>
  </si>
  <si>
    <t>강원지방조달청</t>
  </si>
  <si>
    <t>20220625</t>
  </si>
  <si>
    <t>2222391226</t>
  </si>
  <si>
    <t>평택지사 방호용 CCTV 추가 설치 공사 지급자재 구매</t>
  </si>
  <si>
    <t>20220902</t>
  </si>
  <si>
    <t>20220627</t>
  </si>
  <si>
    <t>3822362512</t>
  </si>
  <si>
    <t>거제지사 방호용 CCTV 추가 설치공사 지급자재 구매</t>
  </si>
  <si>
    <t>20220905</t>
  </si>
  <si>
    <t>20220628</t>
  </si>
  <si>
    <t>2122346473</t>
  </si>
  <si>
    <t>스팸메일 차단시스템 구매</t>
  </si>
  <si>
    <t>주식회사 넷엔씨큐</t>
  </si>
  <si>
    <t>20220728</t>
  </si>
  <si>
    <t>002162149</t>
  </si>
  <si>
    <t>1078685828</t>
  </si>
  <si>
    <t>20220705</t>
  </si>
  <si>
    <t>3822364509</t>
  </si>
  <si>
    <t>거제 2단계 수리시스템 보완공사용 지급자재(아스팔트콘크리트) 구매</t>
  </si>
  <si>
    <t>경남중서부아스콘사업협동조합</t>
  </si>
  <si>
    <t>30111597</t>
  </si>
  <si>
    <t>아스팔트콘크리트</t>
  </si>
  <si>
    <t>3011159701</t>
  </si>
  <si>
    <t>382131077</t>
  </si>
  <si>
    <t>4558200171</t>
  </si>
  <si>
    <t>20220719</t>
  </si>
  <si>
    <t>2222401175</t>
  </si>
  <si>
    <t>용인지사 전기실 Interface room 냉난방기 구매</t>
  </si>
  <si>
    <t>20220818</t>
  </si>
  <si>
    <t>20220729</t>
  </si>
  <si>
    <t>3222349966</t>
  </si>
  <si>
    <t>동해지사 태양광 발전설비 설치 공사 지급자재</t>
  </si>
  <si>
    <t>주식회사 풍성인더스</t>
  </si>
  <si>
    <t>26111607</t>
  </si>
  <si>
    <t>태양광발전장치</t>
  </si>
  <si>
    <t>2611160701</t>
  </si>
  <si>
    <t>20221017</t>
  </si>
  <si>
    <t>002070201</t>
  </si>
  <si>
    <t>1318642860</t>
  </si>
  <si>
    <t>인천광역시 중구</t>
  </si>
  <si>
    <t>20220808</t>
  </si>
  <si>
    <t>2122354958</t>
  </si>
  <si>
    <t>알뜰주유소 통합정보시스템용 국산 DB라이선스 구매</t>
  </si>
  <si>
    <t>20220907</t>
  </si>
  <si>
    <t>3222356963</t>
  </si>
  <si>
    <t>동해지사 방호용 CCTV 추가 설치 공사 지급자재 구매</t>
  </si>
  <si>
    <t>20221025</t>
  </si>
  <si>
    <t>20220913</t>
  </si>
  <si>
    <t>2222420898</t>
  </si>
  <si>
    <t>용인지사 트럭입출하관리실 냉난방기 구매</t>
  </si>
  <si>
    <t>20221013</t>
  </si>
  <si>
    <t>20220915</t>
  </si>
  <si>
    <t>2122361070</t>
  </si>
  <si>
    <t>거제 2단계 수리시스템 보완공사 지급자재(지원시설용 조명등) 구매</t>
  </si>
  <si>
    <t>에이컴(주)</t>
  </si>
  <si>
    <t>20221015</t>
  </si>
  <si>
    <t>252231125</t>
  </si>
  <si>
    <t>3108128068</t>
  </si>
  <si>
    <t>세종특별자치시</t>
  </si>
  <si>
    <t>2122361071</t>
  </si>
  <si>
    <t>2122361072</t>
  </si>
  <si>
    <t>2122361073</t>
  </si>
  <si>
    <t>2122361074</t>
  </si>
  <si>
    <t>39111526</t>
  </si>
  <si>
    <t>가로등주및부속자재</t>
  </si>
  <si>
    <t>3911152601</t>
  </si>
  <si>
    <t>철제가로등주</t>
  </si>
  <si>
    <t>001982328</t>
  </si>
  <si>
    <t>20220919</t>
  </si>
  <si>
    <t>3822381783</t>
  </si>
  <si>
    <t>거제 2단계 수리시스템 보완공사 지급자재(공사용 변압기) 구매</t>
  </si>
  <si>
    <t>20221130</t>
  </si>
  <si>
    <t>20220928</t>
  </si>
  <si>
    <t>2122363565</t>
  </si>
  <si>
    <t>모바일 이메일 시스템 구매</t>
  </si>
  <si>
    <t>주식회사 하이클라우드컴퍼니</t>
  </si>
  <si>
    <t>20221226</t>
  </si>
  <si>
    <t>001851194</t>
  </si>
  <si>
    <t>3568800541</t>
  </si>
  <si>
    <t>2122363566</t>
  </si>
  <si>
    <t>주식회사 지란지교시큐리티</t>
  </si>
  <si>
    <t>002161294</t>
  </si>
  <si>
    <t>1078831670</t>
  </si>
  <si>
    <t>20221005</t>
  </si>
  <si>
    <t>3822385992</t>
  </si>
  <si>
    <t>한국석유공사 거제지사 행정동 옥상 방수재 구매건(시공포함) 계약체결</t>
  </si>
  <si>
    <t>20230103</t>
  </si>
  <si>
    <t>2122366549</t>
  </si>
  <si>
    <t>안티바이러스(백신S/W) 라이선스 구매</t>
  </si>
  <si>
    <t>20221112</t>
  </si>
  <si>
    <t>002261845</t>
  </si>
  <si>
    <t>2122366546</t>
  </si>
  <si>
    <t>002162527</t>
  </si>
  <si>
    <t>2122366548</t>
  </si>
  <si>
    <t>002261439</t>
  </si>
  <si>
    <t>20221019</t>
  </si>
  <si>
    <t>3822390301</t>
  </si>
  <si>
    <t>20221103</t>
  </si>
  <si>
    <t>2122370010</t>
  </si>
  <si>
    <t>공사 인터넷용 무선 통신망 시스템 구매</t>
  </si>
  <si>
    <t>시큐어레터 주식회사</t>
  </si>
  <si>
    <t>20221124</t>
  </si>
  <si>
    <t>002260617</t>
  </si>
  <si>
    <t>3018634334</t>
  </si>
  <si>
    <t>2122370005</t>
  </si>
  <si>
    <t>002161230</t>
  </si>
  <si>
    <t>2122370006</t>
  </si>
  <si>
    <t>20221223</t>
  </si>
  <si>
    <t>002260580</t>
  </si>
  <si>
    <t>2122370009</t>
  </si>
  <si>
    <t>1222258861</t>
  </si>
  <si>
    <t>한국석유공사 구리지사</t>
  </si>
  <si>
    <t>LG전자 천장형 냉난방기 1식 일체</t>
  </si>
  <si>
    <t>4010178701</t>
  </si>
  <si>
    <t>히트펌프용실내기</t>
  </si>
  <si>
    <t>20221224</t>
  </si>
  <si>
    <t>002281735</t>
  </si>
  <si>
    <t>서울지방조달청</t>
  </si>
  <si>
    <t>2122370004</t>
  </si>
  <si>
    <t>(주)포어링크</t>
  </si>
  <si>
    <t>43222640</t>
  </si>
  <si>
    <t>무선랜액세스포인트</t>
  </si>
  <si>
    <t>4322264001</t>
  </si>
  <si>
    <t>002260065</t>
  </si>
  <si>
    <t>2148687288</t>
  </si>
  <si>
    <t>20221117</t>
  </si>
  <si>
    <t>2522437428</t>
  </si>
  <si>
    <t>소방용 진압헬멧</t>
  </si>
  <si>
    <t>주식회사 한컴라이프케어</t>
  </si>
  <si>
    <t>46181704</t>
  </si>
  <si>
    <t>안전헬멧</t>
  </si>
  <si>
    <t>4618170401</t>
  </si>
  <si>
    <t>헬멧</t>
  </si>
  <si>
    <t>20230116</t>
  </si>
  <si>
    <t>002230238</t>
  </si>
  <si>
    <t>1358121955</t>
  </si>
  <si>
    <t>2522437523</t>
  </si>
  <si>
    <t>소방용 특수방화복 구매</t>
  </si>
  <si>
    <t>53102798</t>
  </si>
  <si>
    <t>소방복</t>
  </si>
  <si>
    <t>5310279801</t>
  </si>
  <si>
    <t>소방용특수방화복</t>
  </si>
  <si>
    <t>002030181</t>
  </si>
  <si>
    <t>20221129</t>
  </si>
  <si>
    <t>2222457801</t>
  </si>
  <si>
    <t>통합방호상황실 CCTV 감시용 모니터(텔레비전 수상기) 구매</t>
  </si>
  <si>
    <t>20221229</t>
  </si>
  <si>
    <t>20221202</t>
  </si>
  <si>
    <t>3822407038</t>
  </si>
  <si>
    <t>거제 2단계 수리시스템 보완공사 지급자재(공사용 LED투광등기구) 구매</t>
  </si>
  <si>
    <t>(주)삼명사</t>
  </si>
  <si>
    <t>20230101</t>
  </si>
  <si>
    <t>212130424</t>
  </si>
  <si>
    <t>6038113507</t>
  </si>
  <si>
    <t>부산광역시 사하구</t>
  </si>
  <si>
    <t>20221206</t>
  </si>
  <si>
    <t>3822407829</t>
  </si>
  <si>
    <t>거제 2단계 수리시스템 보완공사 지급자재(수도용 폴리에틸렌관) 구매</t>
  </si>
  <si>
    <t>(주)세종화학</t>
  </si>
  <si>
    <t>40142197</t>
  </si>
  <si>
    <t>폴리에틸렌관</t>
  </si>
  <si>
    <t>4014219702</t>
  </si>
  <si>
    <t>수도용폴리에틸렌관</t>
  </si>
  <si>
    <t>20241231</t>
  </si>
  <si>
    <t>001950457</t>
  </si>
  <si>
    <t>6138120344</t>
  </si>
  <si>
    <t>경상남도 사천시</t>
  </si>
  <si>
    <t>20221208</t>
  </si>
  <si>
    <t>2122382895</t>
  </si>
  <si>
    <t>20230206</t>
  </si>
  <si>
    <t>002262465</t>
  </si>
  <si>
    <t>2422434925</t>
  </si>
  <si>
    <t>헬멧구매</t>
  </si>
  <si>
    <t>2422434945</t>
  </si>
  <si>
    <t>특수방화복 구매</t>
  </si>
  <si>
    <t>20221222</t>
  </si>
  <si>
    <t>2122387520</t>
  </si>
  <si>
    <t>비밀번호 관리시스템(APPM) 라이선스 구매</t>
  </si>
  <si>
    <t>20230121</t>
  </si>
  <si>
    <t>20221228</t>
  </si>
  <si>
    <t>2122389467</t>
  </si>
  <si>
    <t>인증서버소프트웨어(OTP) 라이선스 추가 구매</t>
  </si>
  <si>
    <t>20230127</t>
  </si>
  <si>
    <t>002262083</t>
  </si>
  <si>
    <r>
      <t xml:space="preserve">* 2022년 전자조달 건수는 전년 대비 소폭 감소하였으나('21년 441건 </t>
    </r>
    <r>
      <rPr>
        <sz val="10"/>
        <rFont val="맑은 고딕"/>
        <family val="3"/>
        <charset val="129"/>
      </rPr>
      <t>→ '22년 422건, 4% ↓),</t>
    </r>
    <phoneticPr fontId="21" type="noConversion"/>
  </si>
  <si>
    <t>금액은 종합심사낙찰제 대상 대형공사(2건) 진행으로 전년 대비 대폭 상승함('21년 846억원 → '22년 1,130억원, 34% ↑)</t>
    <phoneticPr fontId="21" type="noConversion"/>
  </si>
  <si>
    <t>금액은 종합심사낙찰제 대상 대형공사(2건) 계약체결로 전년 대비 대폭 상승함('21년 846억원 → '22년 1,130억원, 34% ↑)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</si>
</sst>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Calibri"/>
      <family val="2"/>
    </font>
    <font>
      <b/>
      <sz val="11"/>
      <name val="돋움"/>
      <family val="3"/>
      <charset val="129"/>
    </font>
    <font>
      <u/>
      <sz val="20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18" fillId="33" borderId="0" xfId="0" applyFont="1" applyFill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3" fontId="19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3" fontId="19" fillId="0" borderId="11" xfId="0" applyNumberFormat="1" applyFont="1" applyBorder="1" applyAlignment="1">
      <alignment horizontal="right" vertical="center"/>
    </xf>
    <xf numFmtId="0" fontId="19" fillId="0" borderId="11" xfId="0" applyFont="1" applyBorder="1" applyAlignment="1">
      <alignment horizontal="right" vertical="center"/>
    </xf>
    <xf numFmtId="0" fontId="23" fillId="0" borderId="0" xfId="42" applyFont="1">
      <alignment vertical="center"/>
    </xf>
    <xf numFmtId="0" fontId="26" fillId="34" borderId="15" xfId="0" applyFont="1" applyFill="1" applyBorder="1" applyAlignment="1">
      <alignment horizontal="center" vertical="center"/>
    </xf>
    <xf numFmtId="0" fontId="26" fillId="34" borderId="16" xfId="0" applyFont="1" applyFill="1" applyBorder="1" applyAlignment="1">
      <alignment horizontal="center" vertical="center"/>
    </xf>
    <xf numFmtId="0" fontId="26" fillId="3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176" fontId="27" fillId="0" borderId="20" xfId="0" applyNumberFormat="1" applyFont="1" applyBorder="1" applyAlignment="1">
      <alignment horizontal="right" vertical="center"/>
    </xf>
    <xf numFmtId="0" fontId="27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6" fillId="35" borderId="23" xfId="0" applyFont="1" applyFill="1" applyBorder="1" applyAlignment="1">
      <alignment horizontal="center" vertical="center"/>
    </xf>
    <xf numFmtId="0" fontId="27" fillId="35" borderId="24" xfId="0" applyFont="1" applyFill="1" applyBorder="1" applyAlignment="1">
      <alignment horizontal="center" vertical="center"/>
    </xf>
    <xf numFmtId="176" fontId="27" fillId="35" borderId="25" xfId="0" applyNumberFormat="1" applyFont="1" applyFill="1" applyBorder="1" applyAlignment="1">
      <alignment horizontal="right" vertical="center"/>
    </xf>
    <xf numFmtId="0" fontId="22" fillId="0" borderId="0" xfId="42">
      <alignment vertical="center"/>
    </xf>
    <xf numFmtId="0" fontId="22" fillId="0" borderId="0" xfId="42" applyAlignment="1">
      <alignment horizontal="center" vertical="center"/>
    </xf>
    <xf numFmtId="0" fontId="29" fillId="34" borderId="15" xfId="42" applyFont="1" applyFill="1" applyBorder="1" applyAlignment="1">
      <alignment horizontal="center" vertical="center"/>
    </xf>
    <xf numFmtId="0" fontId="29" fillId="34" borderId="16" xfId="42" applyFont="1" applyFill="1" applyBorder="1" applyAlignment="1">
      <alignment horizontal="center" vertical="center"/>
    </xf>
    <xf numFmtId="0" fontId="29" fillId="34" borderId="17" xfId="42" applyFont="1" applyFill="1" applyBorder="1" applyAlignment="1">
      <alignment horizontal="center" vertical="center"/>
    </xf>
    <xf numFmtId="0" fontId="30" fillId="0" borderId="18" xfId="42" applyFont="1" applyBorder="1" applyAlignment="1">
      <alignment horizontal="center" vertical="center"/>
    </xf>
    <xf numFmtId="0" fontId="30" fillId="0" borderId="19" xfId="42" applyFont="1" applyBorder="1" applyAlignment="1">
      <alignment horizontal="center" vertical="center"/>
    </xf>
    <xf numFmtId="176" fontId="30" fillId="0" borderId="20" xfId="42" applyNumberFormat="1" applyFont="1" applyBorder="1" applyAlignment="1">
      <alignment horizontal="right" vertical="center"/>
    </xf>
    <xf numFmtId="0" fontId="30" fillId="0" borderId="21" xfId="42" applyFont="1" applyBorder="1" applyAlignment="1">
      <alignment horizontal="center" vertical="center"/>
    </xf>
    <xf numFmtId="0" fontId="30" fillId="0" borderId="22" xfId="42" applyFont="1" applyBorder="1" applyAlignment="1">
      <alignment horizontal="center" vertical="center"/>
    </xf>
    <xf numFmtId="0" fontId="29" fillId="35" borderId="23" xfId="42" applyFont="1" applyFill="1" applyBorder="1" applyAlignment="1">
      <alignment horizontal="center" vertical="center"/>
    </xf>
    <xf numFmtId="0" fontId="30" fillId="35" borderId="24" xfId="42" applyFont="1" applyFill="1" applyBorder="1" applyAlignment="1">
      <alignment horizontal="center" vertical="center"/>
    </xf>
    <xf numFmtId="176" fontId="30" fillId="35" borderId="25" xfId="42" applyNumberFormat="1" applyFont="1" applyFill="1" applyBorder="1" applyAlignment="1">
      <alignment horizontal="right" vertical="center"/>
    </xf>
    <xf numFmtId="0" fontId="31" fillId="36" borderId="22" xfId="42" applyFont="1" applyFill="1" applyBorder="1" applyAlignment="1">
      <alignment horizontal="center" vertical="center"/>
    </xf>
    <xf numFmtId="0" fontId="31" fillId="37" borderId="22" xfId="42" applyFont="1" applyFill="1" applyBorder="1" applyAlignment="1">
      <alignment horizontal="center" vertical="center"/>
    </xf>
    <xf numFmtId="0" fontId="32" fillId="36" borderId="22" xfId="42" applyFont="1" applyFill="1" applyBorder="1" applyAlignment="1">
      <alignment horizontal="center" vertical="center"/>
    </xf>
    <xf numFmtId="3" fontId="22" fillId="0" borderId="0" xfId="42" applyNumberFormat="1" applyAlignment="1">
      <alignment horizontal="right"/>
    </xf>
    <xf numFmtId="1" fontId="22" fillId="0" borderId="0" xfId="42" applyNumberFormat="1" applyAlignment="1">
      <alignment horizontal="right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38" fillId="38" borderId="26" xfId="0" applyFont="1" applyFill="1" applyBorder="1" applyAlignment="1">
      <alignment horizontal="center" vertical="center"/>
    </xf>
    <xf numFmtId="0" fontId="38" fillId="38" borderId="27" xfId="0" applyFont="1" applyFill="1" applyBorder="1" applyAlignment="1">
      <alignment horizontal="center" vertical="center"/>
    </xf>
    <xf numFmtId="0" fontId="38" fillId="38" borderId="28" xfId="0" applyFont="1" applyFill="1" applyBorder="1" applyAlignment="1">
      <alignment horizontal="center" vertical="center"/>
    </xf>
    <xf numFmtId="0" fontId="38" fillId="35" borderId="22" xfId="0" applyFont="1" applyFill="1" applyBorder="1" applyAlignment="1">
      <alignment horizontal="center" vertical="center"/>
    </xf>
    <xf numFmtId="0" fontId="39" fillId="0" borderId="22" xfId="43" applyNumberFormat="1" applyFont="1" applyFill="1" applyBorder="1" applyAlignment="1">
      <alignment horizontal="center" vertical="center"/>
    </xf>
    <xf numFmtId="177" fontId="39" fillId="0" borderId="29" xfId="0" applyNumberFormat="1" applyFont="1" applyFill="1" applyBorder="1" applyAlignment="1">
      <alignment horizontal="center" vertical="center"/>
    </xf>
    <xf numFmtId="41" fontId="39" fillId="0" borderId="22" xfId="43" applyFont="1" applyFill="1" applyBorder="1" applyAlignment="1">
      <alignment horizontal="right" vertical="center"/>
    </xf>
    <xf numFmtId="41" fontId="39" fillId="0" borderId="30" xfId="43" applyFont="1" applyFill="1" applyBorder="1" applyAlignment="1">
      <alignment horizontal="right" vertical="center"/>
    </xf>
    <xf numFmtId="0" fontId="40" fillId="0" borderId="0" xfId="0" applyFont="1">
      <alignment vertical="center"/>
    </xf>
    <xf numFmtId="0" fontId="39" fillId="0" borderId="0" xfId="0" applyFont="1">
      <alignment vertical="center"/>
    </xf>
    <xf numFmtId="0" fontId="43" fillId="0" borderId="0" xfId="44" applyFont="1">
      <alignment vertical="center"/>
    </xf>
    <xf numFmtId="0" fontId="36" fillId="0" borderId="0" xfId="44" applyFont="1">
      <alignment vertical="center"/>
    </xf>
    <xf numFmtId="0" fontId="0" fillId="34" borderId="22" xfId="0" applyFill="1" applyBorder="1">
      <alignment vertical="center"/>
    </xf>
    <xf numFmtId="0" fontId="0" fillId="0" borderId="22" xfId="0" applyBorder="1">
      <alignment vertical="center"/>
    </xf>
    <xf numFmtId="176" fontId="0" fillId="0" borderId="22" xfId="0" applyNumberFormat="1" applyBorder="1">
      <alignment vertical="center"/>
    </xf>
    <xf numFmtId="176" fontId="0" fillId="0" borderId="0" xfId="0" applyNumberFormat="1">
      <alignment vertical="center"/>
    </xf>
    <xf numFmtId="0" fontId="26" fillId="0" borderId="0" xfId="0" applyFont="1">
      <alignment vertical="center"/>
    </xf>
    <xf numFmtId="177" fontId="0" fillId="0" borderId="22" xfId="0" applyNumberFormat="1" applyBorder="1">
      <alignment vertical="center"/>
    </xf>
    <xf numFmtId="3" fontId="0" fillId="0" borderId="31" xfId="0" applyNumberFormat="1" applyBorder="1">
      <alignment vertical="center"/>
    </xf>
    <xf numFmtId="3" fontId="0" fillId="0" borderId="32" xfId="0" applyNumberFormat="1" applyBorder="1">
      <alignment vertical="center"/>
    </xf>
    <xf numFmtId="3" fontId="0" fillId="0" borderId="33" xfId="0" applyNumberFormat="1" applyBorder="1">
      <alignment vertical="center"/>
    </xf>
    <xf numFmtId="10" fontId="19" fillId="0" borderId="10" xfId="0" applyNumberFormat="1" applyFont="1" applyBorder="1" applyAlignment="1">
      <alignment horizontal="right" vertical="center"/>
    </xf>
    <xf numFmtId="3" fontId="19" fillId="39" borderId="10" xfId="0" applyNumberFormat="1" applyFont="1" applyFill="1" applyBorder="1" applyAlignment="1">
      <alignment horizontal="right" vertical="center"/>
    </xf>
    <xf numFmtId="10" fontId="19" fillId="0" borderId="10" xfId="0" applyNumberFormat="1" applyFont="1" applyBorder="1" applyAlignment="1">
      <alignment horizontal="center" vertical="center"/>
    </xf>
    <xf numFmtId="9" fontId="19" fillId="0" borderId="10" xfId="0" applyNumberFormat="1" applyFont="1" applyBorder="1" applyAlignment="1">
      <alignment horizontal="right" vertical="center"/>
    </xf>
    <xf numFmtId="0" fontId="18" fillId="39" borderId="0" xfId="0" applyFont="1" applyFill="1">
      <alignment vertical="center"/>
    </xf>
    <xf numFmtId="0" fontId="19" fillId="39" borderId="10" xfId="0" applyFont="1" applyFill="1" applyBorder="1" applyAlignment="1">
      <alignment horizontal="center" vertical="center"/>
    </xf>
    <xf numFmtId="0" fontId="19" fillId="39" borderId="10" xfId="0" applyFont="1" applyFill="1" applyBorder="1" applyAlignment="1">
      <alignment horizontal="left" vertical="center"/>
    </xf>
    <xf numFmtId="10" fontId="19" fillId="39" borderId="10" xfId="0" applyNumberFormat="1" applyFont="1" applyFill="1" applyBorder="1" applyAlignment="1">
      <alignment horizontal="right" vertical="center"/>
    </xf>
    <xf numFmtId="0" fontId="19" fillId="39" borderId="10" xfId="0" applyFont="1" applyFill="1" applyBorder="1" applyAlignment="1">
      <alignment horizontal="right" vertical="center"/>
    </xf>
    <xf numFmtId="10" fontId="19" fillId="39" borderId="10" xfId="0" applyNumberFormat="1" applyFont="1" applyFill="1" applyBorder="1" applyAlignment="1">
      <alignment horizontal="center" vertical="center"/>
    </xf>
    <xf numFmtId="3" fontId="19" fillId="36" borderId="10" xfId="0" applyNumberFormat="1" applyFont="1" applyFill="1" applyBorder="1" applyAlignment="1">
      <alignment horizontal="right" vertical="center"/>
    </xf>
    <xf numFmtId="3" fontId="19" fillId="36" borderId="11" xfId="0" applyNumberFormat="1" applyFont="1" applyFill="1" applyBorder="1" applyAlignment="1">
      <alignment horizontal="right" vertical="center"/>
    </xf>
    <xf numFmtId="10" fontId="19" fillId="0" borderId="11" xfId="0" applyNumberFormat="1" applyFont="1" applyBorder="1" applyAlignment="1">
      <alignment horizontal="center" vertical="center"/>
    </xf>
    <xf numFmtId="10" fontId="19" fillId="0" borderId="11" xfId="0" applyNumberFormat="1" applyFont="1" applyBorder="1" applyAlignment="1">
      <alignment horizontal="right" vertical="center"/>
    </xf>
    <xf numFmtId="3" fontId="19" fillId="40" borderId="10" xfId="0" applyNumberFormat="1" applyFont="1" applyFill="1" applyBorder="1" applyAlignment="1">
      <alignment horizontal="right" vertical="center"/>
    </xf>
    <xf numFmtId="3" fontId="19" fillId="40" borderId="11" xfId="0" applyNumberFormat="1" applyFont="1" applyFill="1" applyBorder="1" applyAlignment="1">
      <alignment horizontal="right" vertical="center"/>
    </xf>
    <xf numFmtId="3" fontId="19" fillId="41" borderId="10" xfId="0" applyNumberFormat="1" applyFont="1" applyFill="1" applyBorder="1" applyAlignment="1">
      <alignment horizontal="right" vertical="center"/>
    </xf>
    <xf numFmtId="3" fontId="19" fillId="41" borderId="11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3" fontId="22" fillId="0" borderId="0" xfId="42" applyNumberFormat="1">
      <alignment vertical="center"/>
    </xf>
    <xf numFmtId="9" fontId="0" fillId="0" borderId="0" xfId="45" applyFont="1">
      <alignment vertical="center"/>
    </xf>
    <xf numFmtId="0" fontId="33" fillId="0" borderId="0" xfId="0" applyFont="1" applyAlignment="1">
      <alignment horizontal="center" vertical="center"/>
    </xf>
    <xf numFmtId="0" fontId="19" fillId="0" borderId="12" xfId="0" applyFont="1" applyFill="1" applyBorder="1" applyAlignment="1">
      <alignment horizontal="left" vertical="center" wrapText="1"/>
    </xf>
    <xf numFmtId="0" fontId="19" fillId="0" borderId="13" xfId="0" applyFont="1" applyFill="1" applyBorder="1" applyAlignment="1">
      <alignment horizontal="left" vertical="center" wrapText="1"/>
    </xf>
    <xf numFmtId="0" fontId="19" fillId="0" borderId="14" xfId="0" applyFont="1" applyFill="1" applyBorder="1" applyAlignment="1">
      <alignment horizontal="left" vertical="center" wrapText="1"/>
    </xf>
    <xf numFmtId="0" fontId="28" fillId="0" borderId="12" xfId="42" applyFont="1" applyBorder="1" applyAlignment="1">
      <alignment horizontal="left" vertical="center" wrapText="1"/>
    </xf>
    <xf numFmtId="0" fontId="28" fillId="0" borderId="13" xfId="42" applyFont="1" applyBorder="1" applyAlignment="1">
      <alignment horizontal="left" vertical="center" wrapText="1"/>
    </xf>
    <xf numFmtId="0" fontId="28" fillId="0" borderId="14" xfId="42" applyFont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4"/>
    <cellStyle name="표준 295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>
                <a:latin typeface="+mn-ea"/>
                <a:ea typeface="+mn-ea"/>
              </a:rPr>
              <a:t>조달건수 </a:t>
            </a:r>
            <a:r>
              <a:rPr lang="en-US" altLang="ko-KR" sz="1600" b="1">
                <a:latin typeface="+mn-ea"/>
                <a:ea typeface="+mn-ea"/>
              </a:rPr>
              <a:t>(</a:t>
            </a:r>
            <a:r>
              <a:rPr lang="ko-KR" altLang="en-US" sz="1600" b="1">
                <a:latin typeface="+mn-ea"/>
                <a:ea typeface="+mn-ea"/>
              </a:rPr>
              <a:t>건</a:t>
            </a:r>
            <a:r>
              <a:rPr lang="en-US" altLang="ko-KR" sz="1600" b="1">
                <a:latin typeface="+mn-ea"/>
                <a:ea typeface="+mn-ea"/>
              </a:rPr>
              <a:t>)</a:t>
            </a:r>
            <a:endParaRPr lang="ko-KR" altLang="en-US" sz="1600" b="1">
              <a:latin typeface="+mn-ea"/>
              <a:ea typeface="+mn-ea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'전자조달규모(2022년)(편집)'!$G$19</c:f>
              <c:strCache>
                <c:ptCount val="1"/>
                <c:pt idx="0">
                  <c:v>조달건수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'전자조달규모(2022년)(편집)'!$H$18:$AA$18</c:f>
              <c:numCache>
                <c:formatCode>General</c:formatCode>
                <c:ptCount val="2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</c:numCache>
            </c:numRef>
          </c:cat>
          <c:val>
            <c:numRef>
              <c:f>'전자조달규모(2022년)(편집)'!$H$19:$AA$19</c:f>
              <c:numCache>
                <c:formatCode>General</c:formatCode>
                <c:ptCount val="20"/>
                <c:pt idx="0">
                  <c:v>48</c:v>
                </c:pt>
                <c:pt idx="1">
                  <c:v>49</c:v>
                </c:pt>
                <c:pt idx="2">
                  <c:v>61</c:v>
                </c:pt>
                <c:pt idx="3">
                  <c:v>87</c:v>
                </c:pt>
                <c:pt idx="4">
                  <c:v>127</c:v>
                </c:pt>
                <c:pt idx="5">
                  <c:v>269</c:v>
                </c:pt>
                <c:pt idx="6">
                  <c:v>396</c:v>
                </c:pt>
                <c:pt idx="7">
                  <c:v>284</c:v>
                </c:pt>
                <c:pt idx="8">
                  <c:v>532</c:v>
                </c:pt>
                <c:pt idx="9">
                  <c:v>502</c:v>
                </c:pt>
                <c:pt idx="10">
                  <c:v>501</c:v>
                </c:pt>
                <c:pt idx="11">
                  <c:v>497</c:v>
                </c:pt>
                <c:pt idx="12">
                  <c:v>379</c:v>
                </c:pt>
                <c:pt idx="13">
                  <c:v>342</c:v>
                </c:pt>
                <c:pt idx="14">
                  <c:v>460</c:v>
                </c:pt>
                <c:pt idx="15">
                  <c:v>389</c:v>
                </c:pt>
                <c:pt idx="16">
                  <c:v>518</c:v>
                </c:pt>
                <c:pt idx="17">
                  <c:v>542</c:v>
                </c:pt>
                <c:pt idx="18" formatCode="#,##0_);[Red]\(#,##0\)">
                  <c:v>441</c:v>
                </c:pt>
                <c:pt idx="19" formatCode="#,##0_);[Red]\(#,##0\)">
                  <c:v>422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7E-42A0-8F88-A1B72B2ADD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573168"/>
        <c:axId val="97575128"/>
      </c:lineChart>
      <c:catAx>
        <c:axId val="9757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128"/>
        <c:crosses val="autoZero"/>
        <c:auto val="1"/>
        <c:lblAlgn val="ctr"/>
        <c:lblOffset val="100"/>
        <c:noMultiLvlLbl val="0"/>
      </c:catAx>
      <c:valAx>
        <c:axId val="97575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/>
              <a:t>조달금액 </a:t>
            </a:r>
            <a:r>
              <a:rPr lang="en-US" altLang="ko-KR" sz="1600" b="1"/>
              <a:t>(</a:t>
            </a:r>
            <a:r>
              <a:rPr lang="ko-KR" altLang="en-US" sz="1600" b="1"/>
              <a:t>백만원</a:t>
            </a:r>
            <a:r>
              <a:rPr lang="en-US" altLang="ko-KR" sz="1600" b="1"/>
              <a:t>)</a:t>
            </a:r>
            <a:endParaRPr lang="ko-KR" altLang="en-US" sz="1600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210276935195598E-2"/>
          <c:y val="1.5200300541244448E-2"/>
          <c:w val="0.92211265631330697"/>
          <c:h val="0.803902939472928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'전자조달규모(2022년)(편집)'!$G$20</c:f>
              <c:strCache>
                <c:ptCount val="1"/>
                <c:pt idx="0">
                  <c:v>조달금액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'전자조달규모(2022년)(편집)'!$H$18:$AA$18</c:f>
              <c:numCache>
                <c:formatCode>General</c:formatCode>
                <c:ptCount val="2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</c:numCache>
            </c:numRef>
          </c:cat>
          <c:val>
            <c:numRef>
              <c:f>'전자조달규모(2022년)(편집)'!$H$20:$AA$20</c:f>
              <c:numCache>
                <c:formatCode>#,##0_ </c:formatCode>
                <c:ptCount val="20"/>
                <c:pt idx="0">
                  <c:v>10401</c:v>
                </c:pt>
                <c:pt idx="1">
                  <c:v>6658</c:v>
                </c:pt>
                <c:pt idx="2">
                  <c:v>7971</c:v>
                </c:pt>
                <c:pt idx="3">
                  <c:v>24581</c:v>
                </c:pt>
                <c:pt idx="4">
                  <c:v>31619</c:v>
                </c:pt>
                <c:pt idx="5">
                  <c:v>118588</c:v>
                </c:pt>
                <c:pt idx="6">
                  <c:v>177490</c:v>
                </c:pt>
                <c:pt idx="7">
                  <c:v>104531</c:v>
                </c:pt>
                <c:pt idx="8">
                  <c:v>94282</c:v>
                </c:pt>
                <c:pt idx="9">
                  <c:v>115421</c:v>
                </c:pt>
                <c:pt idx="10">
                  <c:v>162789</c:v>
                </c:pt>
                <c:pt idx="11">
                  <c:v>155653</c:v>
                </c:pt>
                <c:pt idx="12">
                  <c:v>301605</c:v>
                </c:pt>
                <c:pt idx="13">
                  <c:v>144238</c:v>
                </c:pt>
                <c:pt idx="14">
                  <c:v>185910</c:v>
                </c:pt>
                <c:pt idx="15">
                  <c:v>82553</c:v>
                </c:pt>
                <c:pt idx="16">
                  <c:v>144580</c:v>
                </c:pt>
                <c:pt idx="17">
                  <c:v>85067</c:v>
                </c:pt>
                <c:pt idx="18">
                  <c:v>84552</c:v>
                </c:pt>
                <c:pt idx="19">
                  <c:v>112993.070246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C0-477B-A493-66594696A8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3"/>
        <c:axId val="97575520"/>
        <c:axId val="97573952"/>
      </c:barChart>
      <c:catAx>
        <c:axId val="9757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952"/>
        <c:crosses val="autoZero"/>
        <c:auto val="1"/>
        <c:lblAlgn val="ctr"/>
        <c:lblOffset val="100"/>
        <c:noMultiLvlLbl val="0"/>
      </c:catAx>
      <c:valAx>
        <c:axId val="9757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>
                <a:latin typeface="+mn-ea"/>
                <a:ea typeface="+mn-ea"/>
              </a:rPr>
              <a:t>조달건수 </a:t>
            </a:r>
            <a:r>
              <a:rPr lang="en-US" altLang="ko-KR" sz="1600" b="1">
                <a:latin typeface="+mn-ea"/>
                <a:ea typeface="+mn-ea"/>
              </a:rPr>
              <a:t>(</a:t>
            </a:r>
            <a:r>
              <a:rPr lang="ko-KR" altLang="en-US" sz="1600" b="1">
                <a:latin typeface="+mn-ea"/>
                <a:ea typeface="+mn-ea"/>
              </a:rPr>
              <a:t>건</a:t>
            </a:r>
            <a:r>
              <a:rPr lang="en-US" altLang="ko-KR" sz="1600" b="1">
                <a:latin typeface="+mn-ea"/>
                <a:ea typeface="+mn-ea"/>
              </a:rPr>
              <a:t>)</a:t>
            </a:r>
            <a:endParaRPr lang="ko-KR" altLang="en-US" sz="1600" b="1">
              <a:latin typeface="+mn-ea"/>
              <a:ea typeface="+mn-ea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'전자조달규모(2022년)(편집)'!$G$19</c:f>
              <c:strCache>
                <c:ptCount val="1"/>
                <c:pt idx="0">
                  <c:v>조달건수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'전자조달규모(2022년)(편집)'!$H$18:$AA$18</c:f>
              <c:numCache>
                <c:formatCode>General</c:formatCode>
                <c:ptCount val="2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</c:numCache>
            </c:numRef>
          </c:cat>
          <c:val>
            <c:numRef>
              <c:f>'전자조달규모(2022년)(편집)'!$H$19:$AA$19</c:f>
              <c:numCache>
                <c:formatCode>General</c:formatCode>
                <c:ptCount val="20"/>
                <c:pt idx="0">
                  <c:v>48</c:v>
                </c:pt>
                <c:pt idx="1">
                  <c:v>49</c:v>
                </c:pt>
                <c:pt idx="2">
                  <c:v>61</c:v>
                </c:pt>
                <c:pt idx="3">
                  <c:v>87</c:v>
                </c:pt>
                <c:pt idx="4">
                  <c:v>127</c:v>
                </c:pt>
                <c:pt idx="5">
                  <c:v>269</c:v>
                </c:pt>
                <c:pt idx="6">
                  <c:v>396</c:v>
                </c:pt>
                <c:pt idx="7">
                  <c:v>284</c:v>
                </c:pt>
                <c:pt idx="8">
                  <c:v>532</c:v>
                </c:pt>
                <c:pt idx="9">
                  <c:v>502</c:v>
                </c:pt>
                <c:pt idx="10">
                  <c:v>501</c:v>
                </c:pt>
                <c:pt idx="11">
                  <c:v>497</c:v>
                </c:pt>
                <c:pt idx="12">
                  <c:v>379</c:v>
                </c:pt>
                <c:pt idx="13">
                  <c:v>342</c:v>
                </c:pt>
                <c:pt idx="14">
                  <c:v>460</c:v>
                </c:pt>
                <c:pt idx="15">
                  <c:v>389</c:v>
                </c:pt>
                <c:pt idx="16">
                  <c:v>518</c:v>
                </c:pt>
                <c:pt idx="17">
                  <c:v>542</c:v>
                </c:pt>
                <c:pt idx="18" formatCode="#,##0_);[Red]\(#,##0\)">
                  <c:v>441</c:v>
                </c:pt>
                <c:pt idx="19" formatCode="#,##0_);[Red]\(#,##0\)">
                  <c:v>422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3B-4655-8465-25DEBDC03E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573168"/>
        <c:axId val="97575128"/>
      </c:lineChart>
      <c:catAx>
        <c:axId val="9757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128"/>
        <c:crosses val="autoZero"/>
        <c:auto val="1"/>
        <c:lblAlgn val="ctr"/>
        <c:lblOffset val="100"/>
        <c:noMultiLvlLbl val="0"/>
      </c:catAx>
      <c:valAx>
        <c:axId val="97575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/>
              <a:t>조달금액 </a:t>
            </a:r>
            <a:r>
              <a:rPr lang="en-US" altLang="ko-KR" sz="1600" b="1"/>
              <a:t>(</a:t>
            </a:r>
            <a:r>
              <a:rPr lang="ko-KR" altLang="en-US" sz="1600" b="1"/>
              <a:t>백만원</a:t>
            </a:r>
            <a:r>
              <a:rPr lang="en-US" altLang="ko-KR" sz="1600" b="1"/>
              <a:t>)</a:t>
            </a:r>
            <a:endParaRPr lang="ko-KR" altLang="en-US" sz="1600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210276935195598E-2"/>
          <c:y val="1.5200300541244448E-2"/>
          <c:w val="0.92211265631330697"/>
          <c:h val="0.803902939472928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'전자조달규모(2022년)(편집)'!$G$20</c:f>
              <c:strCache>
                <c:ptCount val="1"/>
                <c:pt idx="0">
                  <c:v>조달금액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'전자조달규모(2022년)(편집)'!$H$18:$AA$18</c:f>
              <c:numCache>
                <c:formatCode>General</c:formatCode>
                <c:ptCount val="2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</c:numCache>
            </c:numRef>
          </c:cat>
          <c:val>
            <c:numRef>
              <c:f>'전자조달규모(2022년)(편집)'!$H$20:$AA$20</c:f>
              <c:numCache>
                <c:formatCode>#,##0_ </c:formatCode>
                <c:ptCount val="20"/>
                <c:pt idx="0">
                  <c:v>10401</c:v>
                </c:pt>
                <c:pt idx="1">
                  <c:v>6658</c:v>
                </c:pt>
                <c:pt idx="2">
                  <c:v>7971</c:v>
                </c:pt>
                <c:pt idx="3">
                  <c:v>24581</c:v>
                </c:pt>
                <c:pt idx="4">
                  <c:v>31619</c:v>
                </c:pt>
                <c:pt idx="5">
                  <c:v>118588</c:v>
                </c:pt>
                <c:pt idx="6">
                  <c:v>177490</c:v>
                </c:pt>
                <c:pt idx="7">
                  <c:v>104531</c:v>
                </c:pt>
                <c:pt idx="8">
                  <c:v>94282</c:v>
                </c:pt>
                <c:pt idx="9">
                  <c:v>115421</c:v>
                </c:pt>
                <c:pt idx="10">
                  <c:v>162789</c:v>
                </c:pt>
                <c:pt idx="11">
                  <c:v>155653</c:v>
                </c:pt>
                <c:pt idx="12">
                  <c:v>301605</c:v>
                </c:pt>
                <c:pt idx="13">
                  <c:v>144238</c:v>
                </c:pt>
                <c:pt idx="14">
                  <c:v>185910</c:v>
                </c:pt>
                <c:pt idx="15">
                  <c:v>82553</c:v>
                </c:pt>
                <c:pt idx="16">
                  <c:v>144580</c:v>
                </c:pt>
                <c:pt idx="17">
                  <c:v>85067</c:v>
                </c:pt>
                <c:pt idx="18">
                  <c:v>84552</c:v>
                </c:pt>
                <c:pt idx="19">
                  <c:v>112993.070246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B1-4EB2-ADEE-F497FF299B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3"/>
        <c:axId val="97575520"/>
        <c:axId val="97573952"/>
      </c:barChart>
      <c:catAx>
        <c:axId val="9757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952"/>
        <c:crosses val="autoZero"/>
        <c:auto val="1"/>
        <c:lblAlgn val="ctr"/>
        <c:lblOffset val="100"/>
        <c:noMultiLvlLbl val="0"/>
      </c:catAx>
      <c:valAx>
        <c:axId val="9757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12</xdr:row>
      <xdr:rowOff>41413</xdr:rowOff>
    </xdr:from>
    <xdr:to>
      <xdr:col>5</xdr:col>
      <xdr:colOff>1151283</xdr:colOff>
      <xdr:row>24</xdr:row>
      <xdr:rowOff>173934</xdr:rowOff>
    </xdr:to>
    <xdr:graphicFrame macro="">
      <xdr:nvGraphicFramePr>
        <xdr:cNvPr id="6" name="차트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323022</xdr:colOff>
      <xdr:row>25</xdr:row>
      <xdr:rowOff>132523</xdr:rowOff>
    </xdr:from>
    <xdr:to>
      <xdr:col>5</xdr:col>
      <xdr:colOff>1126435</xdr:colOff>
      <xdr:row>40</xdr:row>
      <xdr:rowOff>199271</xdr:rowOff>
    </xdr:to>
    <xdr:graphicFrame macro="">
      <xdr:nvGraphicFramePr>
        <xdr:cNvPr id="7" name="차트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183677</xdr:colOff>
      <xdr:row>23</xdr:row>
      <xdr:rowOff>50183</xdr:rowOff>
    </xdr:from>
    <xdr:to>
      <xdr:col>20</xdr:col>
      <xdr:colOff>609501</xdr:colOff>
      <xdr:row>43</xdr:row>
      <xdr:rowOff>195860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172475</xdr:colOff>
      <xdr:row>46</xdr:row>
      <xdr:rowOff>48722</xdr:rowOff>
    </xdr:from>
    <xdr:to>
      <xdr:col>20</xdr:col>
      <xdr:colOff>609502</xdr:colOff>
      <xdr:row>68</xdr:row>
      <xdr:rowOff>82341</xdr:rowOff>
    </xdr:to>
    <xdr:graphicFrame macro="">
      <xdr:nvGraphicFramePr>
        <xdr:cNvPr id="3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knoc%20Messenger\Download\&#50756;&#47308;&#46108;&#44228;&#50557;&#49436;%20po%20ver11%20&#51249;%20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zoomScale="115" zoomScaleNormal="115" workbookViewId="0">
      <selection activeCell="I15" sqref="I15"/>
    </sheetView>
  </sheetViews>
  <sheetFormatPr defaultRowHeight="16.5" x14ac:dyDescent="0.3"/>
  <cols>
    <col min="1" max="1" width="24.875" customWidth="1"/>
    <col min="2" max="5" width="14.875" customWidth="1"/>
    <col min="6" max="6" width="15.875" customWidth="1"/>
  </cols>
  <sheetData>
    <row r="1" spans="1:6" ht="25.5" x14ac:dyDescent="0.3">
      <c r="A1" s="90" t="s">
        <v>5150</v>
      </c>
      <c r="B1" s="90"/>
      <c r="C1" s="90"/>
      <c r="D1" s="90"/>
      <c r="E1" s="90"/>
      <c r="F1" s="90"/>
    </row>
    <row r="3" spans="1:6" ht="17.25" x14ac:dyDescent="0.3">
      <c r="A3" s="42" t="s">
        <v>5151</v>
      </c>
      <c r="B3" s="43"/>
    </row>
    <row r="4" spans="1:6" ht="18" customHeight="1" thickBot="1" x14ac:dyDescent="0.35">
      <c r="A4" s="43"/>
      <c r="B4" s="43"/>
      <c r="E4" s="3"/>
      <c r="F4" s="44" t="s">
        <v>2167</v>
      </c>
    </row>
    <row r="5" spans="1:6" ht="21.75" customHeight="1" x14ac:dyDescent="0.3">
      <c r="A5" s="45" t="s">
        <v>2179</v>
      </c>
      <c r="B5" s="46" t="s">
        <v>2168</v>
      </c>
      <c r="C5" s="46" t="s">
        <v>2169</v>
      </c>
      <c r="D5" s="46" t="s">
        <v>2170</v>
      </c>
      <c r="E5" s="46" t="s">
        <v>2171</v>
      </c>
      <c r="F5" s="47" t="s">
        <v>2172</v>
      </c>
    </row>
    <row r="6" spans="1:6" ht="19.5" customHeight="1" x14ac:dyDescent="0.3">
      <c r="A6" s="48" t="s">
        <v>2173</v>
      </c>
      <c r="B6" s="49">
        <f>'2022년 전사 추가'!B5+'2022년 종합쇼핑몰 전사 추가'!B5</f>
        <v>85</v>
      </c>
      <c r="C6" s="49">
        <f>+'2022년 전사 추가'!B6+'2022년 종합쇼핑몰 전사 추가'!B6</f>
        <v>139</v>
      </c>
      <c r="D6" s="49">
        <f>+'2022년 전사 추가'!B7+'2022년 종합쇼핑몰 전사 추가'!B7</f>
        <v>85</v>
      </c>
      <c r="E6" s="49">
        <f>+'2022년 전사 추가'!B8+'2022년 종합쇼핑몰 전사 추가'!B8</f>
        <v>113</v>
      </c>
      <c r="F6" s="50">
        <f>SUM(B6:E6)</f>
        <v>422</v>
      </c>
    </row>
    <row r="7" spans="1:6" ht="19.5" customHeight="1" thickBot="1" x14ac:dyDescent="0.35">
      <c r="A7" s="48" t="s">
        <v>2174</v>
      </c>
      <c r="B7" s="51">
        <f>+'2022년 전사 추가'!C5+'2022년 종합쇼핑몰 전사 추가'!C5</f>
        <v>25973988841</v>
      </c>
      <c r="C7" s="51">
        <f>+'2022년 전사 추가'!C6+'2022년 종합쇼핑몰 전사 추가'!C6</f>
        <v>39780020621</v>
      </c>
      <c r="D7" s="51">
        <f>+'2022년 전사 추가'!C7+'2022년 종합쇼핑몰 전사 추가'!C7</f>
        <v>13066223302</v>
      </c>
      <c r="E7" s="51">
        <f>+'2022년 전사 추가'!C8+'2022년 종합쇼핑몰 전사 추가'!C8</f>
        <v>34172837482</v>
      </c>
      <c r="F7" s="52">
        <f>SUM(B7:E7)</f>
        <v>112993070246</v>
      </c>
    </row>
    <row r="8" spans="1:6" x14ac:dyDescent="0.3">
      <c r="A8" s="53" t="s">
        <v>5563</v>
      </c>
    </row>
    <row r="9" spans="1:6" x14ac:dyDescent="0.3">
      <c r="A9" s="54" t="s">
        <v>5565</v>
      </c>
    </row>
    <row r="10" spans="1:6" x14ac:dyDescent="0.3">
      <c r="A10" s="3"/>
    </row>
    <row r="11" spans="1:6" ht="9.75" customHeight="1" x14ac:dyDescent="0.3"/>
    <row r="12" spans="1:6" ht="17.25" x14ac:dyDescent="0.3">
      <c r="A12" s="55" t="s">
        <v>2175</v>
      </c>
      <c r="B12" s="56"/>
    </row>
  </sheetData>
  <mergeCells count="1">
    <mergeCell ref="A1:F1"/>
  </mergeCells>
  <phoneticPr fontId="21" type="noConversion"/>
  <pageMargins left="0.7" right="0.7" top="0.75" bottom="0.75" header="0.3" footer="0.3"/>
  <pageSetup paperSize="9" scale="8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4"/>
  <sheetViews>
    <sheetView topLeftCell="A40" zoomScale="115" zoomScaleNormal="115" workbookViewId="0">
      <selection sqref="A1:F9"/>
    </sheetView>
  </sheetViews>
  <sheetFormatPr defaultRowHeight="16.5" x14ac:dyDescent="0.3"/>
  <cols>
    <col min="1" max="1" width="24.875" customWidth="1"/>
    <col min="2" max="5" width="14.875" customWidth="1"/>
    <col min="6" max="6" width="15.875" customWidth="1"/>
    <col min="26" max="26" width="7.5" bestFit="1" customWidth="1"/>
    <col min="27" max="27" width="8.375" customWidth="1"/>
  </cols>
  <sheetData>
    <row r="1" spans="1:6" ht="25.5" x14ac:dyDescent="0.3">
      <c r="A1" s="90" t="s">
        <v>5150</v>
      </c>
      <c r="B1" s="90"/>
      <c r="C1" s="90"/>
      <c r="D1" s="90"/>
      <c r="E1" s="90"/>
      <c r="F1" s="90"/>
    </row>
    <row r="3" spans="1:6" ht="17.25" x14ac:dyDescent="0.3">
      <c r="A3" s="42" t="s">
        <v>5151</v>
      </c>
      <c r="B3" s="43"/>
    </row>
    <row r="4" spans="1:6" ht="18" customHeight="1" thickBot="1" x14ac:dyDescent="0.35">
      <c r="A4" s="43"/>
      <c r="B4" s="43"/>
      <c r="E4" s="3"/>
      <c r="F4" s="44" t="s">
        <v>2167</v>
      </c>
    </row>
    <row r="5" spans="1:6" ht="21.75" customHeight="1" x14ac:dyDescent="0.3">
      <c r="A5" s="45" t="s">
        <v>2179</v>
      </c>
      <c r="B5" s="46" t="s">
        <v>2168</v>
      </c>
      <c r="C5" s="46" t="s">
        <v>2169</v>
      </c>
      <c r="D5" s="46" t="s">
        <v>2170</v>
      </c>
      <c r="E5" s="46" t="s">
        <v>2171</v>
      </c>
      <c r="F5" s="47" t="s">
        <v>2172</v>
      </c>
    </row>
    <row r="6" spans="1:6" ht="19.5" customHeight="1" x14ac:dyDescent="0.3">
      <c r="A6" s="48" t="s">
        <v>2173</v>
      </c>
      <c r="B6" s="49">
        <f>'2022년 전사 추가'!B5+'2022년 종합쇼핑몰 전사 추가'!B5</f>
        <v>85</v>
      </c>
      <c r="C6" s="49">
        <f>+'2022년 전사 추가'!B6+'2022년 종합쇼핑몰 전사 추가'!B6</f>
        <v>139</v>
      </c>
      <c r="D6" s="49">
        <f>+'2022년 전사 추가'!B7+'2022년 종합쇼핑몰 전사 추가'!B7</f>
        <v>85</v>
      </c>
      <c r="E6" s="49">
        <f>+'2022년 전사 추가'!B8+'2022년 종합쇼핑몰 전사 추가'!B8</f>
        <v>113</v>
      </c>
      <c r="F6" s="50">
        <f>SUM(B6:E6)</f>
        <v>422</v>
      </c>
    </row>
    <row r="7" spans="1:6" ht="19.5" customHeight="1" thickBot="1" x14ac:dyDescent="0.35">
      <c r="A7" s="48" t="s">
        <v>2174</v>
      </c>
      <c r="B7" s="51">
        <f>+'2022년 전사 추가'!C5+'2022년 종합쇼핑몰 전사 추가'!C5</f>
        <v>25973988841</v>
      </c>
      <c r="C7" s="51">
        <f>+'2022년 전사 추가'!C6+'2022년 종합쇼핑몰 전사 추가'!C6</f>
        <v>39780020621</v>
      </c>
      <c r="D7" s="51">
        <f>+'2022년 전사 추가'!C7+'2022년 종합쇼핑몰 전사 추가'!C7</f>
        <v>13066223302</v>
      </c>
      <c r="E7" s="51">
        <f>+'2022년 전사 추가'!C8+'2022년 종합쇼핑몰 전사 추가'!C8</f>
        <v>34172837482</v>
      </c>
      <c r="F7" s="52">
        <f>SUM(B7:E7)</f>
        <v>112993070246</v>
      </c>
    </row>
    <row r="8" spans="1:6" x14ac:dyDescent="0.3">
      <c r="A8" s="53" t="s">
        <v>5563</v>
      </c>
    </row>
    <row r="9" spans="1:6" x14ac:dyDescent="0.3">
      <c r="A9" s="54" t="s">
        <v>5564</v>
      </c>
    </row>
    <row r="10" spans="1:6" x14ac:dyDescent="0.3">
      <c r="A10" s="3"/>
    </row>
    <row r="11" spans="1:6" ht="9.75" customHeight="1" x14ac:dyDescent="0.3"/>
    <row r="12" spans="1:6" ht="17.25" x14ac:dyDescent="0.3">
      <c r="A12" s="55" t="s">
        <v>2175</v>
      </c>
      <c r="B12" s="56"/>
    </row>
    <row r="18" spans="7:29" x14ac:dyDescent="0.3">
      <c r="G18" s="57" t="s">
        <v>2176</v>
      </c>
      <c r="H18" s="57">
        <v>2003</v>
      </c>
      <c r="I18" s="57">
        <f>H18+1</f>
        <v>2004</v>
      </c>
      <c r="J18" s="57">
        <f t="shared" ref="J18:AA18" si="0">I18+1</f>
        <v>2005</v>
      </c>
      <c r="K18" s="57">
        <f t="shared" si="0"/>
        <v>2006</v>
      </c>
      <c r="L18" s="57">
        <f t="shared" si="0"/>
        <v>2007</v>
      </c>
      <c r="M18" s="57">
        <f t="shared" si="0"/>
        <v>2008</v>
      </c>
      <c r="N18" s="57">
        <f t="shared" si="0"/>
        <v>2009</v>
      </c>
      <c r="O18" s="57">
        <f t="shared" si="0"/>
        <v>2010</v>
      </c>
      <c r="P18" s="57">
        <f t="shared" si="0"/>
        <v>2011</v>
      </c>
      <c r="Q18" s="57">
        <f t="shared" si="0"/>
        <v>2012</v>
      </c>
      <c r="R18" s="57">
        <f t="shared" si="0"/>
        <v>2013</v>
      </c>
      <c r="S18" s="57">
        <f t="shared" si="0"/>
        <v>2014</v>
      </c>
      <c r="T18" s="57">
        <f t="shared" si="0"/>
        <v>2015</v>
      </c>
      <c r="U18" s="57">
        <f t="shared" si="0"/>
        <v>2016</v>
      </c>
      <c r="V18" s="57">
        <f t="shared" si="0"/>
        <v>2017</v>
      </c>
      <c r="W18" s="57">
        <f t="shared" si="0"/>
        <v>2018</v>
      </c>
      <c r="X18" s="57">
        <f t="shared" si="0"/>
        <v>2019</v>
      </c>
      <c r="Y18" s="57">
        <f t="shared" si="0"/>
        <v>2020</v>
      </c>
      <c r="Z18" s="57">
        <f t="shared" si="0"/>
        <v>2021</v>
      </c>
      <c r="AA18" s="57">
        <f t="shared" si="0"/>
        <v>2022</v>
      </c>
    </row>
    <row r="19" spans="7:29" x14ac:dyDescent="0.3">
      <c r="G19" s="58" t="s">
        <v>2177</v>
      </c>
      <c r="H19" s="58">
        <v>48</v>
      </c>
      <c r="I19" s="58">
        <v>49</v>
      </c>
      <c r="J19" s="58">
        <v>61</v>
      </c>
      <c r="K19" s="58">
        <v>87</v>
      </c>
      <c r="L19" s="58">
        <v>127</v>
      </c>
      <c r="M19" s="58">
        <v>269</v>
      </c>
      <c r="N19" s="58">
        <v>396</v>
      </c>
      <c r="O19" s="58">
        <v>284</v>
      </c>
      <c r="P19" s="58">
        <v>532</v>
      </c>
      <c r="Q19" s="58">
        <v>502</v>
      </c>
      <c r="R19" s="58">
        <v>501</v>
      </c>
      <c r="S19" s="58">
        <v>497</v>
      </c>
      <c r="T19" s="58">
        <v>379</v>
      </c>
      <c r="U19" s="58">
        <v>342</v>
      </c>
      <c r="V19" s="58">
        <v>460</v>
      </c>
      <c r="W19" s="58">
        <v>389</v>
      </c>
      <c r="X19" s="58">
        <v>518</v>
      </c>
      <c r="Y19" s="58">
        <v>542</v>
      </c>
      <c r="Z19" s="62">
        <v>441</v>
      </c>
      <c r="AA19" s="62">
        <f>F6</f>
        <v>422</v>
      </c>
      <c r="AC19" s="89">
        <f>(AA19-Z19)/Z19</f>
        <v>-4.3083900226757371E-2</v>
      </c>
    </row>
    <row r="20" spans="7:29" x14ac:dyDescent="0.3">
      <c r="G20" s="58" t="s">
        <v>2178</v>
      </c>
      <c r="H20" s="59">
        <v>10401</v>
      </c>
      <c r="I20" s="59">
        <v>6658</v>
      </c>
      <c r="J20" s="59">
        <v>7971</v>
      </c>
      <c r="K20" s="59">
        <v>24581</v>
      </c>
      <c r="L20" s="59">
        <v>31619</v>
      </c>
      <c r="M20" s="59">
        <v>118588</v>
      </c>
      <c r="N20" s="59">
        <v>177490</v>
      </c>
      <c r="O20" s="59">
        <v>104531</v>
      </c>
      <c r="P20" s="59">
        <v>94282</v>
      </c>
      <c r="Q20" s="59">
        <v>115421</v>
      </c>
      <c r="R20" s="59">
        <v>162789</v>
      </c>
      <c r="S20" s="59">
        <v>155653</v>
      </c>
      <c r="T20" s="59">
        <v>301605</v>
      </c>
      <c r="U20" s="59">
        <v>144238</v>
      </c>
      <c r="V20" s="59">
        <v>185910</v>
      </c>
      <c r="W20" s="59">
        <v>82553</v>
      </c>
      <c r="X20" s="59">
        <v>144580</v>
      </c>
      <c r="Y20" s="59">
        <v>85067</v>
      </c>
      <c r="Z20" s="59">
        <v>84552</v>
      </c>
      <c r="AA20" s="59">
        <f>F7/1000000</f>
        <v>112993.070246</v>
      </c>
      <c r="AC20" s="89">
        <f>(AA20-Z20)/Z20</f>
        <v>0.33637371376194536</v>
      </c>
    </row>
    <row r="21" spans="7:29" x14ac:dyDescent="0.3"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</row>
    <row r="22" spans="7:29" x14ac:dyDescent="0.3"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</row>
    <row r="23" spans="7:29" x14ac:dyDescent="0.3"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</row>
    <row r="24" spans="7:29" x14ac:dyDescent="0.3"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</row>
    <row r="25" spans="7:29" x14ac:dyDescent="0.3"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</row>
    <row r="26" spans="7:29" x14ac:dyDescent="0.3"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</row>
    <row r="27" spans="7:29" x14ac:dyDescent="0.3"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</row>
    <row r="28" spans="7:29" x14ac:dyDescent="0.3"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</row>
    <row r="29" spans="7:29" x14ac:dyDescent="0.3"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</row>
    <row r="30" spans="7:29" x14ac:dyDescent="0.3"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</row>
    <row r="31" spans="7:29" x14ac:dyDescent="0.3"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</row>
    <row r="54" spans="22:22" x14ac:dyDescent="0.3">
      <c r="V54" s="61"/>
    </row>
  </sheetData>
  <mergeCells count="1">
    <mergeCell ref="A1:F1"/>
  </mergeCells>
  <phoneticPr fontId="21" type="noConversion"/>
  <pageMargins left="0.7" right="0.7" top="0.75" bottom="0.75" header="0.3" footer="0.3"/>
  <pageSetup paperSize="9" scale="8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8"/>
  <sheetViews>
    <sheetView showGridLines="0" workbookViewId="0">
      <selection activeCell="D8" sqref="D8"/>
    </sheetView>
  </sheetViews>
  <sheetFormatPr defaultRowHeight="16.5" x14ac:dyDescent="0.3"/>
  <cols>
    <col min="1" max="1" width="12.375" customWidth="1"/>
    <col min="2" max="2" width="16.625" customWidth="1"/>
    <col min="3" max="3" width="19.75" customWidth="1"/>
    <col min="4" max="4" width="62.25" bestFit="1" customWidth="1"/>
    <col min="5" max="5" width="8" bestFit="1" customWidth="1"/>
    <col min="6" max="6" width="32.625" bestFit="1" customWidth="1"/>
    <col min="7" max="7" width="12.5" bestFit="1" customWidth="1"/>
    <col min="8" max="8" width="14.625" bestFit="1" customWidth="1"/>
    <col min="9" max="10" width="20.375" bestFit="1" customWidth="1"/>
    <col min="11" max="11" width="19.25" bestFit="1" customWidth="1"/>
    <col min="12" max="12" width="8" bestFit="1" customWidth="1"/>
    <col min="13" max="14" width="16.125" bestFit="1" customWidth="1"/>
    <col min="15" max="15" width="13.875" bestFit="1" customWidth="1"/>
  </cols>
  <sheetData>
    <row r="1" spans="1:15" ht="21" thickBot="1" x14ac:dyDescent="0.35">
      <c r="A1" s="12" t="s">
        <v>1592</v>
      </c>
    </row>
    <row r="2" spans="1:15" ht="77.25" customHeight="1" thickBot="1" x14ac:dyDescent="0.35">
      <c r="A2" s="91" t="s">
        <v>1603</v>
      </c>
      <c r="B2" s="92"/>
      <c r="C2" s="93"/>
    </row>
    <row r="3" spans="1:15" ht="17.25" thickBot="1" x14ac:dyDescent="0.35"/>
    <row r="4" spans="1:15" ht="17.25" thickBot="1" x14ac:dyDescent="0.35">
      <c r="A4" s="13" t="s">
        <v>1593</v>
      </c>
      <c r="B4" s="14" t="s">
        <v>1594</v>
      </c>
      <c r="C4" s="15" t="s">
        <v>1595</v>
      </c>
    </row>
    <row r="5" spans="1:15" ht="17.25" thickTop="1" x14ac:dyDescent="0.3">
      <c r="A5" s="16" t="s">
        <v>1596</v>
      </c>
      <c r="B5" s="17">
        <v>84</v>
      </c>
      <c r="C5" s="18">
        <f>SUM(G12:G95)</f>
        <v>30164423991</v>
      </c>
    </row>
    <row r="6" spans="1:15" x14ac:dyDescent="0.3">
      <c r="A6" s="19" t="s">
        <v>1597</v>
      </c>
      <c r="B6" s="20">
        <v>101</v>
      </c>
      <c r="C6" s="18">
        <f>SUM(G96:G196)</f>
        <v>22663659665</v>
      </c>
    </row>
    <row r="7" spans="1:15" x14ac:dyDescent="0.3">
      <c r="A7" s="19" t="s">
        <v>1598</v>
      </c>
      <c r="B7" s="20">
        <v>62</v>
      </c>
      <c r="C7" s="18">
        <f>SUM(G197:G258)</f>
        <v>6815496332</v>
      </c>
    </row>
    <row r="8" spans="1:15" x14ac:dyDescent="0.3">
      <c r="A8" s="19" t="s">
        <v>1599</v>
      </c>
      <c r="B8" s="20">
        <v>130</v>
      </c>
      <c r="C8" s="18">
        <f>SUM(G259:G388)</f>
        <v>22098615456</v>
      </c>
    </row>
    <row r="9" spans="1:15" ht="17.25" thickBot="1" x14ac:dyDescent="0.35">
      <c r="A9" s="21" t="s">
        <v>1600</v>
      </c>
      <c r="B9" s="22">
        <f>SUM(B5:B8)</f>
        <v>377</v>
      </c>
      <c r="C9" s="23">
        <f>SUM(C5:C8)</f>
        <v>81742195444</v>
      </c>
    </row>
    <row r="11" spans="1:15" s="1" customFormat="1" ht="13.5" x14ac:dyDescent="0.3">
      <c r="A11" s="2" t="s">
        <v>1601</v>
      </c>
      <c r="B11" s="2" t="s">
        <v>6</v>
      </c>
      <c r="C11" s="2" t="s">
        <v>1602</v>
      </c>
      <c r="D11" s="2" t="s">
        <v>1</v>
      </c>
      <c r="E11" s="2" t="s">
        <v>2</v>
      </c>
      <c r="F11" s="2" t="s">
        <v>3</v>
      </c>
      <c r="G11" s="2" t="s">
        <v>4</v>
      </c>
      <c r="H11" s="2" t="s">
        <v>5</v>
      </c>
      <c r="I11" s="2" t="s">
        <v>7</v>
      </c>
      <c r="J11" s="2" t="s">
        <v>8</v>
      </c>
      <c r="K11" s="2" t="s">
        <v>9</v>
      </c>
      <c r="L11" s="2" t="s">
        <v>10</v>
      </c>
      <c r="M11" s="2" t="s">
        <v>11</v>
      </c>
      <c r="N11" s="2" t="s">
        <v>12</v>
      </c>
      <c r="O11" s="2" t="s">
        <v>0</v>
      </c>
    </row>
    <row r="12" spans="1:15" s="3" customFormat="1" ht="13.5" x14ac:dyDescent="0.3">
      <c r="A12" s="4">
        <v>1</v>
      </c>
      <c r="B12" s="4" t="s">
        <v>1546</v>
      </c>
      <c r="C12" s="4">
        <v>1</v>
      </c>
      <c r="D12" s="5" t="s">
        <v>1544</v>
      </c>
      <c r="E12" s="4" t="s">
        <v>13</v>
      </c>
      <c r="F12" s="5" t="s">
        <v>1545</v>
      </c>
      <c r="G12" s="6">
        <v>6490000</v>
      </c>
      <c r="H12" s="7"/>
      <c r="I12" s="4" t="s">
        <v>21</v>
      </c>
      <c r="J12" s="4"/>
      <c r="K12" s="4" t="s">
        <v>80</v>
      </c>
      <c r="L12" s="4"/>
      <c r="M12" s="4"/>
      <c r="N12" s="4"/>
      <c r="O12" s="4" t="s">
        <v>1543</v>
      </c>
    </row>
    <row r="13" spans="1:15" s="3" customFormat="1" ht="13.5" x14ac:dyDescent="0.3">
      <c r="A13" s="4">
        <v>2</v>
      </c>
      <c r="B13" s="4" t="s">
        <v>1546</v>
      </c>
      <c r="C13" s="4">
        <v>1</v>
      </c>
      <c r="D13" s="5" t="s">
        <v>1548</v>
      </c>
      <c r="E13" s="4" t="s">
        <v>13</v>
      </c>
      <c r="F13" s="5" t="s">
        <v>1549</v>
      </c>
      <c r="G13" s="6">
        <v>6597800</v>
      </c>
      <c r="H13" s="7"/>
      <c r="I13" s="4" t="s">
        <v>21</v>
      </c>
      <c r="J13" s="4"/>
      <c r="K13" s="4" t="s">
        <v>80</v>
      </c>
      <c r="L13" s="4"/>
      <c r="M13" s="4"/>
      <c r="N13" s="4"/>
      <c r="O13" s="4" t="s">
        <v>1547</v>
      </c>
    </row>
    <row r="14" spans="1:15" s="3" customFormat="1" ht="13.5" x14ac:dyDescent="0.3">
      <c r="A14" s="4">
        <v>3</v>
      </c>
      <c r="B14" s="4" t="s">
        <v>1546</v>
      </c>
      <c r="C14" s="4">
        <v>1</v>
      </c>
      <c r="D14" s="5" t="s">
        <v>1551</v>
      </c>
      <c r="E14" s="4" t="s">
        <v>13</v>
      </c>
      <c r="F14" s="5" t="s">
        <v>1552</v>
      </c>
      <c r="G14" s="6">
        <v>7443700</v>
      </c>
      <c r="H14" s="7"/>
      <c r="I14" s="4" t="s">
        <v>21</v>
      </c>
      <c r="J14" s="4"/>
      <c r="K14" s="4" t="s">
        <v>80</v>
      </c>
      <c r="L14" s="4"/>
      <c r="M14" s="4"/>
      <c r="N14" s="4"/>
      <c r="O14" s="4" t="s">
        <v>1550</v>
      </c>
    </row>
    <row r="15" spans="1:15" s="3" customFormat="1" ht="13.5" x14ac:dyDescent="0.3">
      <c r="A15" s="4">
        <v>4</v>
      </c>
      <c r="B15" s="4" t="s">
        <v>1546</v>
      </c>
      <c r="C15" s="4">
        <v>1</v>
      </c>
      <c r="D15" s="5" t="s">
        <v>1554</v>
      </c>
      <c r="E15" s="4" t="s">
        <v>13</v>
      </c>
      <c r="F15" s="5" t="s">
        <v>876</v>
      </c>
      <c r="G15" s="6">
        <v>3297800</v>
      </c>
      <c r="H15" s="7"/>
      <c r="I15" s="4" t="s">
        <v>21</v>
      </c>
      <c r="J15" s="4"/>
      <c r="K15" s="4" t="s">
        <v>80</v>
      </c>
      <c r="L15" s="4"/>
      <c r="M15" s="4"/>
      <c r="N15" s="4"/>
      <c r="O15" s="4" t="s">
        <v>1553</v>
      </c>
    </row>
    <row r="16" spans="1:15" s="3" customFormat="1" ht="13.5" x14ac:dyDescent="0.3">
      <c r="A16" s="4">
        <v>5</v>
      </c>
      <c r="B16" s="4" t="s">
        <v>1546</v>
      </c>
      <c r="C16" s="4">
        <v>1</v>
      </c>
      <c r="D16" s="5" t="s">
        <v>1556</v>
      </c>
      <c r="E16" s="4" t="s">
        <v>13</v>
      </c>
      <c r="F16" s="5" t="s">
        <v>1557</v>
      </c>
      <c r="G16" s="6">
        <v>8940000</v>
      </c>
      <c r="H16" s="7"/>
      <c r="I16" s="4" t="s">
        <v>21</v>
      </c>
      <c r="J16" s="4"/>
      <c r="K16" s="4" t="s">
        <v>42</v>
      </c>
      <c r="L16" s="4"/>
      <c r="M16" s="4"/>
      <c r="N16" s="4"/>
      <c r="O16" s="4" t="s">
        <v>1555</v>
      </c>
    </row>
    <row r="17" spans="1:15" s="3" customFormat="1" ht="13.5" x14ac:dyDescent="0.3">
      <c r="A17" s="4">
        <v>6</v>
      </c>
      <c r="B17" s="4" t="s">
        <v>1546</v>
      </c>
      <c r="C17" s="4">
        <v>1</v>
      </c>
      <c r="D17" s="5" t="s">
        <v>1559</v>
      </c>
      <c r="E17" s="4" t="s">
        <v>13</v>
      </c>
      <c r="F17" s="5" t="s">
        <v>642</v>
      </c>
      <c r="G17" s="6">
        <v>33220000</v>
      </c>
      <c r="H17" s="7"/>
      <c r="I17" s="4" t="s">
        <v>21</v>
      </c>
      <c r="J17" s="4"/>
      <c r="K17" s="4" t="s">
        <v>16</v>
      </c>
      <c r="L17" s="4" t="s">
        <v>17</v>
      </c>
      <c r="M17" s="4" t="s">
        <v>18</v>
      </c>
      <c r="N17" s="4" t="s">
        <v>19</v>
      </c>
      <c r="O17" s="4" t="s">
        <v>1558</v>
      </c>
    </row>
    <row r="18" spans="1:15" s="3" customFormat="1" ht="13.5" x14ac:dyDescent="0.3">
      <c r="A18" s="4">
        <v>7</v>
      </c>
      <c r="B18" s="4" t="s">
        <v>1546</v>
      </c>
      <c r="C18" s="4">
        <v>1</v>
      </c>
      <c r="D18" s="5" t="s">
        <v>1561</v>
      </c>
      <c r="E18" s="4" t="s">
        <v>13</v>
      </c>
      <c r="F18" s="5" t="s">
        <v>571</v>
      </c>
      <c r="G18" s="6">
        <v>244208448</v>
      </c>
      <c r="H18" s="7"/>
      <c r="I18" s="4" t="s">
        <v>21</v>
      </c>
      <c r="J18" s="4"/>
      <c r="K18" s="4" t="s">
        <v>16</v>
      </c>
      <c r="L18" s="4" t="s">
        <v>17</v>
      </c>
      <c r="M18" s="4" t="s">
        <v>18</v>
      </c>
      <c r="N18" s="4" t="s">
        <v>19</v>
      </c>
      <c r="O18" s="4" t="s">
        <v>1560</v>
      </c>
    </row>
    <row r="19" spans="1:15" s="3" customFormat="1" ht="13.5" x14ac:dyDescent="0.3">
      <c r="A19" s="4">
        <v>8</v>
      </c>
      <c r="B19" s="4" t="s">
        <v>1546</v>
      </c>
      <c r="C19" s="4">
        <v>1</v>
      </c>
      <c r="D19" s="5" t="s">
        <v>1563</v>
      </c>
      <c r="E19" s="4" t="s">
        <v>13</v>
      </c>
      <c r="F19" s="5" t="s">
        <v>427</v>
      </c>
      <c r="G19" s="6">
        <v>139740000</v>
      </c>
      <c r="H19" s="7"/>
      <c r="I19" s="4" t="s">
        <v>21</v>
      </c>
      <c r="J19" s="4"/>
      <c r="K19" s="4" t="s">
        <v>16</v>
      </c>
      <c r="L19" s="4" t="s">
        <v>17</v>
      </c>
      <c r="M19" s="4" t="s">
        <v>18</v>
      </c>
      <c r="N19" s="4" t="s">
        <v>19</v>
      </c>
      <c r="O19" s="4" t="s">
        <v>1562</v>
      </c>
    </row>
    <row r="20" spans="1:15" s="3" customFormat="1" ht="13.5" x14ac:dyDescent="0.3">
      <c r="A20" s="4">
        <v>9</v>
      </c>
      <c r="B20" s="4" t="s">
        <v>1546</v>
      </c>
      <c r="C20" s="4">
        <v>1</v>
      </c>
      <c r="D20" s="5" t="s">
        <v>1565</v>
      </c>
      <c r="E20" s="4" t="s">
        <v>13</v>
      </c>
      <c r="F20" s="5" t="s">
        <v>1566</v>
      </c>
      <c r="G20" s="6">
        <v>16500000</v>
      </c>
      <c r="H20" s="7"/>
      <c r="I20" s="4" t="s">
        <v>21</v>
      </c>
      <c r="J20" s="4"/>
      <c r="K20" s="4" t="s">
        <v>80</v>
      </c>
      <c r="L20" s="4" t="s">
        <v>17</v>
      </c>
      <c r="M20" s="4" t="s">
        <v>18</v>
      </c>
      <c r="N20" s="4" t="s">
        <v>19</v>
      </c>
      <c r="O20" s="4" t="s">
        <v>1564</v>
      </c>
    </row>
    <row r="21" spans="1:15" s="3" customFormat="1" ht="13.5" x14ac:dyDescent="0.3">
      <c r="A21" s="4">
        <v>10</v>
      </c>
      <c r="B21" s="4" t="s">
        <v>1546</v>
      </c>
      <c r="C21" s="4">
        <v>1</v>
      </c>
      <c r="D21" s="5" t="s">
        <v>1568</v>
      </c>
      <c r="E21" s="4" t="s">
        <v>13</v>
      </c>
      <c r="F21" s="5" t="s">
        <v>1569</v>
      </c>
      <c r="G21" s="6">
        <v>25700400</v>
      </c>
      <c r="H21" s="7"/>
      <c r="I21" s="4" t="s">
        <v>21</v>
      </c>
      <c r="J21" s="4"/>
      <c r="K21" s="4" t="s">
        <v>80</v>
      </c>
      <c r="L21" s="4" t="s">
        <v>17</v>
      </c>
      <c r="M21" s="4" t="s">
        <v>18</v>
      </c>
      <c r="N21" s="4" t="s">
        <v>19</v>
      </c>
      <c r="O21" s="4" t="s">
        <v>1567</v>
      </c>
    </row>
    <row r="22" spans="1:15" s="3" customFormat="1" ht="13.5" x14ac:dyDescent="0.3">
      <c r="A22" s="4">
        <v>11</v>
      </c>
      <c r="B22" s="4" t="s">
        <v>1546</v>
      </c>
      <c r="C22" s="4">
        <v>1</v>
      </c>
      <c r="D22" s="5" t="s">
        <v>1571</v>
      </c>
      <c r="E22" s="4" t="s">
        <v>13</v>
      </c>
      <c r="F22" s="5" t="s">
        <v>20</v>
      </c>
      <c r="G22" s="6">
        <v>16639746043</v>
      </c>
      <c r="H22" s="7"/>
      <c r="I22" s="4" t="s">
        <v>21</v>
      </c>
      <c r="J22" s="4"/>
      <c r="K22" s="4" t="s">
        <v>16</v>
      </c>
      <c r="L22" s="4" t="s">
        <v>17</v>
      </c>
      <c r="M22" s="4" t="s">
        <v>22</v>
      </c>
      <c r="N22" s="4" t="s">
        <v>23</v>
      </c>
      <c r="O22" s="4" t="s">
        <v>1570</v>
      </c>
    </row>
    <row r="23" spans="1:15" s="3" customFormat="1" ht="13.5" x14ac:dyDescent="0.3">
      <c r="A23" s="4">
        <v>12</v>
      </c>
      <c r="B23" s="4" t="s">
        <v>1546</v>
      </c>
      <c r="C23" s="4">
        <v>1</v>
      </c>
      <c r="D23" s="5" t="s">
        <v>1573</v>
      </c>
      <c r="E23" s="4" t="s">
        <v>13</v>
      </c>
      <c r="F23" s="5" t="s">
        <v>1574</v>
      </c>
      <c r="G23" s="6">
        <v>133753872</v>
      </c>
      <c r="H23" s="7"/>
      <c r="I23" s="4" t="s">
        <v>21</v>
      </c>
      <c r="J23" s="4"/>
      <c r="K23" s="4" t="s">
        <v>16</v>
      </c>
      <c r="L23" s="4" t="s">
        <v>17</v>
      </c>
      <c r="M23" s="4" t="s">
        <v>18</v>
      </c>
      <c r="N23" s="4" t="s">
        <v>19</v>
      </c>
      <c r="O23" s="4" t="s">
        <v>1572</v>
      </c>
    </row>
    <row r="24" spans="1:15" s="3" customFormat="1" ht="13.5" x14ac:dyDescent="0.3">
      <c r="A24" s="4">
        <v>13</v>
      </c>
      <c r="B24" s="4" t="s">
        <v>1546</v>
      </c>
      <c r="C24" s="4">
        <v>1</v>
      </c>
      <c r="D24" s="5" t="s">
        <v>1576</v>
      </c>
      <c r="E24" s="4" t="s">
        <v>13</v>
      </c>
      <c r="F24" s="5" t="s">
        <v>1577</v>
      </c>
      <c r="G24" s="6">
        <v>7081800</v>
      </c>
      <c r="H24" s="7"/>
      <c r="I24" s="4" t="s">
        <v>21</v>
      </c>
      <c r="J24" s="4"/>
      <c r="K24" s="4" t="s">
        <v>280</v>
      </c>
      <c r="L24" s="4" t="s">
        <v>38</v>
      </c>
      <c r="M24" s="4" t="s">
        <v>18</v>
      </c>
      <c r="N24" s="4" t="s">
        <v>19</v>
      </c>
      <c r="O24" s="4" t="s">
        <v>1575</v>
      </c>
    </row>
    <row r="25" spans="1:15" s="3" customFormat="1" ht="13.5" x14ac:dyDescent="0.3">
      <c r="A25" s="4">
        <v>14</v>
      </c>
      <c r="B25" s="4" t="s">
        <v>1546</v>
      </c>
      <c r="C25" s="4">
        <v>1</v>
      </c>
      <c r="D25" s="5" t="s">
        <v>1579</v>
      </c>
      <c r="E25" s="4" t="s">
        <v>13</v>
      </c>
      <c r="F25" s="5" t="s">
        <v>210</v>
      </c>
      <c r="G25" s="6">
        <v>10670000</v>
      </c>
      <c r="H25" s="7"/>
      <c r="I25" s="4" t="s">
        <v>21</v>
      </c>
      <c r="J25" s="4"/>
      <c r="K25" s="4" t="s">
        <v>280</v>
      </c>
      <c r="L25" s="4" t="s">
        <v>38</v>
      </c>
      <c r="M25" s="4" t="s">
        <v>18</v>
      </c>
      <c r="N25" s="4" t="s">
        <v>19</v>
      </c>
      <c r="O25" s="4" t="s">
        <v>1578</v>
      </c>
    </row>
    <row r="26" spans="1:15" s="3" customFormat="1" ht="13.5" x14ac:dyDescent="0.3">
      <c r="A26" s="4">
        <v>15</v>
      </c>
      <c r="B26" s="4" t="s">
        <v>1546</v>
      </c>
      <c r="C26" s="4">
        <v>1</v>
      </c>
      <c r="D26" s="5" t="s">
        <v>1581</v>
      </c>
      <c r="E26" s="4" t="s">
        <v>13</v>
      </c>
      <c r="F26" s="5" t="s">
        <v>1582</v>
      </c>
      <c r="G26" s="6">
        <v>24987600</v>
      </c>
      <c r="H26" s="7"/>
      <c r="I26" s="4" t="s">
        <v>21</v>
      </c>
      <c r="J26" s="4"/>
      <c r="K26" s="4" t="s">
        <v>80</v>
      </c>
      <c r="L26" s="4" t="s">
        <v>17</v>
      </c>
      <c r="M26" s="4" t="s">
        <v>18</v>
      </c>
      <c r="N26" s="4" t="s">
        <v>19</v>
      </c>
      <c r="O26" s="4" t="s">
        <v>1580</v>
      </c>
    </row>
    <row r="27" spans="1:15" s="3" customFormat="1" ht="13.5" x14ac:dyDescent="0.3">
      <c r="A27" s="4">
        <v>16</v>
      </c>
      <c r="B27" s="4" t="s">
        <v>1546</v>
      </c>
      <c r="C27" s="4">
        <v>1</v>
      </c>
      <c r="D27" s="5" t="s">
        <v>1584</v>
      </c>
      <c r="E27" s="4" t="s">
        <v>13</v>
      </c>
      <c r="F27" s="5" t="s">
        <v>1585</v>
      </c>
      <c r="G27" s="6">
        <v>13700000</v>
      </c>
      <c r="H27" s="7"/>
      <c r="I27" s="4" t="s">
        <v>21</v>
      </c>
      <c r="J27" s="4"/>
      <c r="K27" s="4" t="s">
        <v>80</v>
      </c>
      <c r="L27" s="4" t="s">
        <v>17</v>
      </c>
      <c r="M27" s="4" t="s">
        <v>18</v>
      </c>
      <c r="N27" s="4" t="s">
        <v>19</v>
      </c>
      <c r="O27" s="4" t="s">
        <v>1583</v>
      </c>
    </row>
    <row r="28" spans="1:15" s="3" customFormat="1" ht="13.5" x14ac:dyDescent="0.3">
      <c r="A28" s="4">
        <v>17</v>
      </c>
      <c r="B28" s="4" t="s">
        <v>1546</v>
      </c>
      <c r="C28" s="4">
        <v>1</v>
      </c>
      <c r="D28" s="5" t="s">
        <v>1587</v>
      </c>
      <c r="E28" s="4" t="s">
        <v>741</v>
      </c>
      <c r="F28" s="5" t="s">
        <v>743</v>
      </c>
      <c r="G28" s="6">
        <v>178780000</v>
      </c>
      <c r="H28" s="6">
        <v>893900000</v>
      </c>
      <c r="I28" s="4" t="s">
        <v>21</v>
      </c>
      <c r="J28" s="4" t="s">
        <v>1588</v>
      </c>
      <c r="K28" s="4" t="s">
        <v>16</v>
      </c>
      <c r="L28" s="4"/>
      <c r="M28" s="4"/>
      <c r="N28" s="4"/>
      <c r="O28" s="4" t="s">
        <v>1586</v>
      </c>
    </row>
    <row r="29" spans="1:15" s="3" customFormat="1" ht="13.5" x14ac:dyDescent="0.3">
      <c r="A29" s="4">
        <v>18</v>
      </c>
      <c r="B29" s="4" t="s">
        <v>1546</v>
      </c>
      <c r="C29" s="4">
        <v>1</v>
      </c>
      <c r="D29" s="5" t="s">
        <v>1590</v>
      </c>
      <c r="E29" s="4" t="s">
        <v>13</v>
      </c>
      <c r="F29" s="5" t="s">
        <v>1591</v>
      </c>
      <c r="G29" s="6">
        <v>5760000</v>
      </c>
      <c r="H29" s="7"/>
      <c r="I29" s="4" t="s">
        <v>21</v>
      </c>
      <c r="J29" s="4"/>
      <c r="K29" s="4" t="s">
        <v>42</v>
      </c>
      <c r="L29" s="4"/>
      <c r="M29" s="4"/>
      <c r="N29" s="4"/>
      <c r="O29" s="4" t="s">
        <v>1589</v>
      </c>
    </row>
    <row r="30" spans="1:15" s="3" customFormat="1" ht="13.5" x14ac:dyDescent="0.3">
      <c r="A30" s="4">
        <v>19</v>
      </c>
      <c r="B30" s="4" t="s">
        <v>1539</v>
      </c>
      <c r="C30" s="4">
        <v>1</v>
      </c>
      <c r="D30" s="5" t="s">
        <v>1537</v>
      </c>
      <c r="E30" s="4" t="s">
        <v>13</v>
      </c>
      <c r="F30" s="5" t="s">
        <v>1538</v>
      </c>
      <c r="G30" s="6">
        <v>15700000</v>
      </c>
      <c r="H30" s="7"/>
      <c r="I30" s="4" t="s">
        <v>21</v>
      </c>
      <c r="J30" s="4"/>
      <c r="K30" s="4" t="s">
        <v>80</v>
      </c>
      <c r="L30" s="4" t="s">
        <v>17</v>
      </c>
      <c r="M30" s="4" t="s">
        <v>18</v>
      </c>
      <c r="N30" s="4" t="s">
        <v>19</v>
      </c>
      <c r="O30" s="4" t="s">
        <v>1536</v>
      </c>
    </row>
    <row r="31" spans="1:15" s="3" customFormat="1" ht="13.5" x14ac:dyDescent="0.3">
      <c r="A31" s="4">
        <v>20</v>
      </c>
      <c r="B31" s="4" t="s">
        <v>1539</v>
      </c>
      <c r="C31" s="4">
        <v>1</v>
      </c>
      <c r="D31" s="5" t="s">
        <v>1541</v>
      </c>
      <c r="E31" s="4" t="s">
        <v>13</v>
      </c>
      <c r="F31" s="5" t="s">
        <v>1542</v>
      </c>
      <c r="G31" s="6">
        <v>2208360</v>
      </c>
      <c r="H31" s="7"/>
      <c r="I31" s="4" t="s">
        <v>21</v>
      </c>
      <c r="J31" s="4"/>
      <c r="K31" s="4" t="s">
        <v>80</v>
      </c>
      <c r="L31" s="4"/>
      <c r="M31" s="4"/>
      <c r="N31" s="4"/>
      <c r="O31" s="4" t="s">
        <v>1540</v>
      </c>
    </row>
    <row r="32" spans="1:15" s="3" customFormat="1" ht="13.5" x14ac:dyDescent="0.3">
      <c r="A32" s="4">
        <v>21</v>
      </c>
      <c r="B32" s="4" t="s">
        <v>1534</v>
      </c>
      <c r="C32" s="4">
        <v>1</v>
      </c>
      <c r="D32" s="5" t="s">
        <v>1533</v>
      </c>
      <c r="E32" s="4" t="s">
        <v>13</v>
      </c>
      <c r="F32" s="5" t="s">
        <v>163</v>
      </c>
      <c r="G32" s="6">
        <v>8800000</v>
      </c>
      <c r="H32" s="7"/>
      <c r="I32" s="4" t="s">
        <v>1535</v>
      </c>
      <c r="J32" s="4"/>
      <c r="K32" s="4" t="s">
        <v>42</v>
      </c>
      <c r="L32" s="4"/>
      <c r="M32" s="4"/>
      <c r="N32" s="4"/>
      <c r="O32" s="4" t="s">
        <v>1532</v>
      </c>
    </row>
    <row r="33" spans="1:15" s="3" customFormat="1" ht="13.5" x14ac:dyDescent="0.3">
      <c r="A33" s="4">
        <v>22</v>
      </c>
      <c r="B33" s="4" t="s">
        <v>1531</v>
      </c>
      <c r="C33" s="4">
        <v>1</v>
      </c>
      <c r="D33" s="5" t="s">
        <v>1530</v>
      </c>
      <c r="E33" s="4" t="s">
        <v>13</v>
      </c>
      <c r="F33" s="5" t="s">
        <v>75</v>
      </c>
      <c r="G33" s="6">
        <v>2400000</v>
      </c>
      <c r="H33" s="7"/>
      <c r="I33" s="4" t="s">
        <v>21</v>
      </c>
      <c r="J33" s="4"/>
      <c r="K33" s="4" t="s">
        <v>144</v>
      </c>
      <c r="L33" s="4"/>
      <c r="M33" s="4"/>
      <c r="N33" s="4"/>
      <c r="O33" s="4" t="s">
        <v>1529</v>
      </c>
    </row>
    <row r="34" spans="1:15" s="3" customFormat="1" ht="13.5" x14ac:dyDescent="0.3">
      <c r="A34" s="4">
        <v>23</v>
      </c>
      <c r="B34" s="4" t="s">
        <v>1527</v>
      </c>
      <c r="C34" s="4">
        <v>1</v>
      </c>
      <c r="D34" s="5" t="s">
        <v>1526</v>
      </c>
      <c r="E34" s="4" t="s">
        <v>13</v>
      </c>
      <c r="F34" s="5" t="s">
        <v>210</v>
      </c>
      <c r="G34" s="6">
        <v>9900000</v>
      </c>
      <c r="H34" s="7"/>
      <c r="I34" s="4" t="s">
        <v>1528</v>
      </c>
      <c r="J34" s="4"/>
      <c r="K34" s="4" t="s">
        <v>482</v>
      </c>
      <c r="L34" s="4" t="s">
        <v>17</v>
      </c>
      <c r="M34" s="4" t="s">
        <v>18</v>
      </c>
      <c r="N34" s="4" t="s">
        <v>19</v>
      </c>
      <c r="O34" s="4" t="s">
        <v>1525</v>
      </c>
    </row>
    <row r="35" spans="1:15" s="3" customFormat="1" ht="13.5" x14ac:dyDescent="0.3">
      <c r="A35" s="4">
        <v>24</v>
      </c>
      <c r="B35" s="4" t="s">
        <v>1523</v>
      </c>
      <c r="C35" s="4">
        <v>1</v>
      </c>
      <c r="D35" s="5" t="s">
        <v>1522</v>
      </c>
      <c r="E35" s="4" t="s">
        <v>13</v>
      </c>
      <c r="F35" s="5" t="s">
        <v>1101</v>
      </c>
      <c r="G35" s="6">
        <v>148500000</v>
      </c>
      <c r="H35" s="7"/>
      <c r="I35" s="4" t="s">
        <v>1524</v>
      </c>
      <c r="J35" s="4"/>
      <c r="K35" s="4" t="s">
        <v>16</v>
      </c>
      <c r="L35" s="4" t="s">
        <v>17</v>
      </c>
      <c r="M35" s="4" t="s">
        <v>22</v>
      </c>
      <c r="N35" s="4" t="s">
        <v>139</v>
      </c>
      <c r="O35" s="4" t="s">
        <v>1521</v>
      </c>
    </row>
    <row r="36" spans="1:15" s="3" customFormat="1" ht="13.5" x14ac:dyDescent="0.3">
      <c r="A36" s="4">
        <v>25</v>
      </c>
      <c r="B36" s="4" t="s">
        <v>1513</v>
      </c>
      <c r="C36" s="4">
        <v>1</v>
      </c>
      <c r="D36" s="5" t="s">
        <v>1512</v>
      </c>
      <c r="E36" s="4" t="s">
        <v>13</v>
      </c>
      <c r="F36" s="5" t="s">
        <v>480</v>
      </c>
      <c r="G36" s="6">
        <v>6690000</v>
      </c>
      <c r="H36" s="7"/>
      <c r="I36" s="4" t="s">
        <v>1514</v>
      </c>
      <c r="J36" s="4"/>
      <c r="K36" s="4" t="s">
        <v>482</v>
      </c>
      <c r="L36" s="4" t="s">
        <v>30</v>
      </c>
      <c r="M36" s="4" t="s">
        <v>18</v>
      </c>
      <c r="N36" s="4" t="s">
        <v>19</v>
      </c>
      <c r="O36" s="4" t="s">
        <v>1511</v>
      </c>
    </row>
    <row r="37" spans="1:15" s="3" customFormat="1" ht="13.5" x14ac:dyDescent="0.3">
      <c r="A37" s="4">
        <v>26</v>
      </c>
      <c r="B37" s="4" t="s">
        <v>1513</v>
      </c>
      <c r="C37" s="4">
        <v>1</v>
      </c>
      <c r="D37" s="5" t="s">
        <v>1516</v>
      </c>
      <c r="E37" s="4" t="s">
        <v>13</v>
      </c>
      <c r="F37" s="5" t="s">
        <v>163</v>
      </c>
      <c r="G37" s="6">
        <v>7018704</v>
      </c>
      <c r="H37" s="7"/>
      <c r="I37" s="4" t="s">
        <v>1517</v>
      </c>
      <c r="J37" s="4"/>
      <c r="K37" s="4" t="s">
        <v>482</v>
      </c>
      <c r="L37" s="4" t="s">
        <v>17</v>
      </c>
      <c r="M37" s="4" t="s">
        <v>18</v>
      </c>
      <c r="N37" s="4" t="s">
        <v>19</v>
      </c>
      <c r="O37" s="4" t="s">
        <v>1515</v>
      </c>
    </row>
    <row r="38" spans="1:15" s="3" customFormat="1" ht="13.5" x14ac:dyDescent="0.3">
      <c r="A38" s="4">
        <v>27</v>
      </c>
      <c r="B38" s="4" t="s">
        <v>1513</v>
      </c>
      <c r="C38" s="4">
        <v>1</v>
      </c>
      <c r="D38" s="5" t="s">
        <v>1519</v>
      </c>
      <c r="E38" s="4" t="s">
        <v>13</v>
      </c>
      <c r="F38" s="5" t="s">
        <v>1520</v>
      </c>
      <c r="G38" s="6">
        <v>6600000</v>
      </c>
      <c r="H38" s="7"/>
      <c r="I38" s="4" t="s">
        <v>1517</v>
      </c>
      <c r="J38" s="4"/>
      <c r="K38" s="4" t="s">
        <v>109</v>
      </c>
      <c r="L38" s="4" t="s">
        <v>17</v>
      </c>
      <c r="M38" s="4" t="s">
        <v>18</v>
      </c>
      <c r="N38" s="4" t="s">
        <v>19</v>
      </c>
      <c r="O38" s="4" t="s">
        <v>1518</v>
      </c>
    </row>
    <row r="39" spans="1:15" s="3" customFormat="1" ht="13.5" x14ac:dyDescent="0.3">
      <c r="A39" s="4">
        <v>28</v>
      </c>
      <c r="B39" s="4" t="s">
        <v>1508</v>
      </c>
      <c r="C39" s="4">
        <v>1</v>
      </c>
      <c r="D39" s="5" t="s">
        <v>1507</v>
      </c>
      <c r="E39" s="4" t="s">
        <v>13</v>
      </c>
      <c r="F39" s="5" t="s">
        <v>1121</v>
      </c>
      <c r="G39" s="6">
        <v>10450000</v>
      </c>
      <c r="H39" s="7"/>
      <c r="I39" s="4" t="s">
        <v>1509</v>
      </c>
      <c r="J39" s="4"/>
      <c r="K39" s="4" t="s">
        <v>109</v>
      </c>
      <c r="L39" s="4" t="s">
        <v>38</v>
      </c>
      <c r="M39" s="4" t="s">
        <v>18</v>
      </c>
      <c r="N39" s="4" t="s">
        <v>19</v>
      </c>
      <c r="O39" s="4" t="s">
        <v>1506</v>
      </c>
    </row>
    <row r="40" spans="1:15" s="3" customFormat="1" ht="13.5" x14ac:dyDescent="0.3">
      <c r="A40" s="4">
        <v>29</v>
      </c>
      <c r="B40" s="4" t="s">
        <v>1508</v>
      </c>
      <c r="C40" s="4">
        <v>1</v>
      </c>
      <c r="D40" s="5" t="s">
        <v>1473</v>
      </c>
      <c r="E40" s="4" t="s">
        <v>13</v>
      </c>
      <c r="F40" s="5" t="s">
        <v>436</v>
      </c>
      <c r="G40" s="6">
        <v>10967000</v>
      </c>
      <c r="H40" s="7"/>
      <c r="I40" s="4" t="s">
        <v>164</v>
      </c>
      <c r="J40" s="4"/>
      <c r="K40" s="4" t="s">
        <v>117</v>
      </c>
      <c r="L40" s="4"/>
      <c r="M40" s="4"/>
      <c r="N40" s="4"/>
      <c r="O40" s="4" t="s">
        <v>1510</v>
      </c>
    </row>
    <row r="41" spans="1:15" s="3" customFormat="1" ht="13.5" x14ac:dyDescent="0.3">
      <c r="A41" s="4">
        <v>30</v>
      </c>
      <c r="B41" s="4" t="s">
        <v>1503</v>
      </c>
      <c r="C41" s="4">
        <v>1</v>
      </c>
      <c r="D41" s="5" t="s">
        <v>1501</v>
      </c>
      <c r="E41" s="4" t="s">
        <v>13</v>
      </c>
      <c r="F41" s="5" t="s">
        <v>1502</v>
      </c>
      <c r="G41" s="6">
        <v>10538000</v>
      </c>
      <c r="H41" s="7"/>
      <c r="I41" s="4" t="s">
        <v>1504</v>
      </c>
      <c r="J41" s="4"/>
      <c r="K41" s="4" t="s">
        <v>482</v>
      </c>
      <c r="L41" s="4" t="s">
        <v>35</v>
      </c>
      <c r="M41" s="4" t="s">
        <v>18</v>
      </c>
      <c r="N41" s="4" t="s">
        <v>19</v>
      </c>
      <c r="O41" s="4" t="s">
        <v>1500</v>
      </c>
    </row>
    <row r="42" spans="1:15" s="3" customFormat="1" ht="13.5" x14ac:dyDescent="0.3">
      <c r="A42" s="4">
        <v>31</v>
      </c>
      <c r="B42" s="4" t="s">
        <v>1503</v>
      </c>
      <c r="C42" s="4">
        <v>1</v>
      </c>
      <c r="D42" s="5" t="s">
        <v>121</v>
      </c>
      <c r="E42" s="4" t="s">
        <v>13</v>
      </c>
      <c r="F42" s="5" t="s">
        <v>122</v>
      </c>
      <c r="G42" s="6">
        <v>13455570</v>
      </c>
      <c r="H42" s="7"/>
      <c r="I42" s="4" t="s">
        <v>123</v>
      </c>
      <c r="J42" s="4"/>
      <c r="K42" s="4" t="s">
        <v>34</v>
      </c>
      <c r="L42" s="4" t="s">
        <v>35</v>
      </c>
      <c r="M42" s="4" t="s">
        <v>124</v>
      </c>
      <c r="N42" s="4" t="s">
        <v>125</v>
      </c>
      <c r="O42" s="4" t="s">
        <v>1505</v>
      </c>
    </row>
    <row r="43" spans="1:15" s="3" customFormat="1" ht="13.5" x14ac:dyDescent="0.3">
      <c r="A43" s="4">
        <v>32</v>
      </c>
      <c r="B43" s="4" t="s">
        <v>1495</v>
      </c>
      <c r="C43" s="4">
        <v>1</v>
      </c>
      <c r="D43" s="5" t="s">
        <v>1494</v>
      </c>
      <c r="E43" s="4" t="s">
        <v>13</v>
      </c>
      <c r="F43" s="5" t="s">
        <v>264</v>
      </c>
      <c r="G43" s="6">
        <v>10670000</v>
      </c>
      <c r="H43" s="7"/>
      <c r="I43" s="4" t="s">
        <v>1496</v>
      </c>
      <c r="J43" s="4"/>
      <c r="K43" s="4" t="s">
        <v>42</v>
      </c>
      <c r="L43" s="4"/>
      <c r="M43" s="4"/>
      <c r="N43" s="4"/>
      <c r="O43" s="4" t="s">
        <v>1493</v>
      </c>
    </row>
    <row r="44" spans="1:15" s="3" customFormat="1" ht="13.5" x14ac:dyDescent="0.3">
      <c r="A44" s="4">
        <v>33</v>
      </c>
      <c r="B44" s="4" t="s">
        <v>1495</v>
      </c>
      <c r="C44" s="4">
        <v>1</v>
      </c>
      <c r="D44" s="5" t="s">
        <v>1498</v>
      </c>
      <c r="E44" s="4" t="s">
        <v>13</v>
      </c>
      <c r="F44" s="5" t="s">
        <v>606</v>
      </c>
      <c r="G44" s="6">
        <v>6775494</v>
      </c>
      <c r="H44" s="7"/>
      <c r="I44" s="4" t="s">
        <v>1499</v>
      </c>
      <c r="J44" s="4"/>
      <c r="K44" s="4" t="s">
        <v>117</v>
      </c>
      <c r="L44" s="4"/>
      <c r="M44" s="4"/>
      <c r="N44" s="4"/>
      <c r="O44" s="4" t="s">
        <v>1497</v>
      </c>
    </row>
    <row r="45" spans="1:15" s="3" customFormat="1" ht="13.5" x14ac:dyDescent="0.3">
      <c r="A45" s="4">
        <v>34</v>
      </c>
      <c r="B45" s="4" t="s">
        <v>1489</v>
      </c>
      <c r="C45" s="4">
        <v>1</v>
      </c>
      <c r="D45" s="5" t="s">
        <v>1488</v>
      </c>
      <c r="E45" s="4" t="s">
        <v>13</v>
      </c>
      <c r="F45" s="5" t="s">
        <v>259</v>
      </c>
      <c r="G45" s="6">
        <v>7524000</v>
      </c>
      <c r="H45" s="7"/>
      <c r="I45" s="4" t="s">
        <v>1490</v>
      </c>
      <c r="J45" s="4"/>
      <c r="K45" s="4" t="s">
        <v>177</v>
      </c>
      <c r="L45" s="4" t="s">
        <v>30</v>
      </c>
      <c r="M45" s="4" t="s">
        <v>18</v>
      </c>
      <c r="N45" s="4" t="s">
        <v>19</v>
      </c>
      <c r="O45" s="4" t="s">
        <v>1487</v>
      </c>
    </row>
    <row r="46" spans="1:15" s="3" customFormat="1" ht="13.5" x14ac:dyDescent="0.3">
      <c r="A46" s="4">
        <v>35</v>
      </c>
      <c r="B46" s="4" t="s">
        <v>1489</v>
      </c>
      <c r="C46" s="4">
        <v>1</v>
      </c>
      <c r="D46" s="5" t="s">
        <v>1428</v>
      </c>
      <c r="E46" s="4" t="s">
        <v>13</v>
      </c>
      <c r="F46" s="5" t="s">
        <v>1177</v>
      </c>
      <c r="G46" s="6">
        <v>31200000</v>
      </c>
      <c r="H46" s="7"/>
      <c r="I46" s="4" t="s">
        <v>1492</v>
      </c>
      <c r="J46" s="4"/>
      <c r="K46" s="4" t="s">
        <v>34</v>
      </c>
      <c r="L46" s="4" t="s">
        <v>30</v>
      </c>
      <c r="M46" s="4" t="s">
        <v>18</v>
      </c>
      <c r="N46" s="4" t="s">
        <v>19</v>
      </c>
      <c r="O46" s="4" t="s">
        <v>1491</v>
      </c>
    </row>
    <row r="47" spans="1:15" s="3" customFormat="1" ht="13.5" x14ac:dyDescent="0.3">
      <c r="A47" s="4">
        <v>36</v>
      </c>
      <c r="B47" s="4" t="s">
        <v>1484</v>
      </c>
      <c r="C47" s="4">
        <v>1</v>
      </c>
      <c r="D47" s="5" t="s">
        <v>1482</v>
      </c>
      <c r="E47" s="4" t="s">
        <v>13</v>
      </c>
      <c r="F47" s="5" t="s">
        <v>1483</v>
      </c>
      <c r="G47" s="6">
        <v>76777000</v>
      </c>
      <c r="H47" s="7"/>
      <c r="I47" s="4" t="s">
        <v>1485</v>
      </c>
      <c r="J47" s="4"/>
      <c r="K47" s="4" t="s">
        <v>16</v>
      </c>
      <c r="L47" s="4" t="s">
        <v>17</v>
      </c>
      <c r="M47" s="4" t="s">
        <v>24</v>
      </c>
      <c r="N47" s="4" t="s">
        <v>23</v>
      </c>
      <c r="O47" s="4" t="s">
        <v>1481</v>
      </c>
    </row>
    <row r="48" spans="1:15" s="3" customFormat="1" ht="13.5" x14ac:dyDescent="0.3">
      <c r="A48" s="4">
        <v>37</v>
      </c>
      <c r="B48" s="4" t="s">
        <v>1484</v>
      </c>
      <c r="C48" s="4">
        <v>1</v>
      </c>
      <c r="D48" s="5" t="s">
        <v>165</v>
      </c>
      <c r="E48" s="4" t="s">
        <v>13</v>
      </c>
      <c r="F48" s="5" t="s">
        <v>27</v>
      </c>
      <c r="G48" s="6">
        <v>5364700000</v>
      </c>
      <c r="H48" s="6">
        <v>9338076110</v>
      </c>
      <c r="I48" s="4" t="s">
        <v>28</v>
      </c>
      <c r="J48" s="4" t="s">
        <v>29</v>
      </c>
      <c r="K48" s="4" t="s">
        <v>16</v>
      </c>
      <c r="L48" s="4" t="s">
        <v>30</v>
      </c>
      <c r="M48" s="4" t="s">
        <v>24</v>
      </c>
      <c r="N48" s="4" t="s">
        <v>23</v>
      </c>
      <c r="O48" s="4" t="s">
        <v>1486</v>
      </c>
    </row>
    <row r="49" spans="1:15" s="3" customFormat="1" ht="13.5" x14ac:dyDescent="0.3">
      <c r="A49" s="4">
        <v>38</v>
      </c>
      <c r="B49" s="4" t="s">
        <v>1477</v>
      </c>
      <c r="C49" s="4">
        <v>1</v>
      </c>
      <c r="D49" s="5" t="s">
        <v>1476</v>
      </c>
      <c r="E49" s="4" t="s">
        <v>13</v>
      </c>
      <c r="F49" s="5" t="s">
        <v>163</v>
      </c>
      <c r="G49" s="6">
        <v>202946700</v>
      </c>
      <c r="H49" s="7"/>
      <c r="I49" s="4" t="s">
        <v>164</v>
      </c>
      <c r="J49" s="4"/>
      <c r="K49" s="4" t="s">
        <v>16</v>
      </c>
      <c r="L49" s="4" t="s">
        <v>38</v>
      </c>
      <c r="M49" s="4" t="s">
        <v>24</v>
      </c>
      <c r="N49" s="4" t="s">
        <v>23</v>
      </c>
      <c r="O49" s="4" t="s">
        <v>1475</v>
      </c>
    </row>
    <row r="50" spans="1:15" s="3" customFormat="1" ht="13.5" x14ac:dyDescent="0.3">
      <c r="A50" s="4">
        <v>39</v>
      </c>
      <c r="B50" s="4" t="s">
        <v>1477</v>
      </c>
      <c r="C50" s="4">
        <v>1</v>
      </c>
      <c r="D50" s="5" t="s">
        <v>1479</v>
      </c>
      <c r="E50" s="4" t="s">
        <v>13</v>
      </c>
      <c r="F50" s="5" t="s">
        <v>685</v>
      </c>
      <c r="G50" s="6">
        <v>9800000</v>
      </c>
      <c r="H50" s="7"/>
      <c r="I50" s="4" t="s">
        <v>1480</v>
      </c>
      <c r="J50" s="4"/>
      <c r="K50" s="4" t="s">
        <v>687</v>
      </c>
      <c r="L50" s="4"/>
      <c r="M50" s="4"/>
      <c r="N50" s="4"/>
      <c r="O50" s="4" t="s">
        <v>1478</v>
      </c>
    </row>
    <row r="51" spans="1:15" s="3" customFormat="1" ht="13.5" x14ac:dyDescent="0.3">
      <c r="A51" s="4">
        <v>40</v>
      </c>
      <c r="B51" s="4" t="s">
        <v>1466</v>
      </c>
      <c r="C51" s="4">
        <v>1</v>
      </c>
      <c r="D51" s="5" t="s">
        <v>1464</v>
      </c>
      <c r="E51" s="4" t="s">
        <v>13</v>
      </c>
      <c r="F51" s="5" t="s">
        <v>1465</v>
      </c>
      <c r="G51" s="6">
        <v>9801000</v>
      </c>
      <c r="H51" s="7"/>
      <c r="I51" s="4" t="s">
        <v>1467</v>
      </c>
      <c r="J51" s="4"/>
      <c r="K51" s="4" t="s">
        <v>144</v>
      </c>
      <c r="L51" s="4"/>
      <c r="M51" s="4"/>
      <c r="N51" s="4"/>
      <c r="O51" s="4" t="s">
        <v>1463</v>
      </c>
    </row>
    <row r="52" spans="1:15" s="3" customFormat="1" ht="13.5" x14ac:dyDescent="0.3">
      <c r="A52" s="4">
        <v>41</v>
      </c>
      <c r="B52" s="4" t="s">
        <v>1466</v>
      </c>
      <c r="C52" s="4">
        <v>1</v>
      </c>
      <c r="D52" s="5" t="s">
        <v>1469</v>
      </c>
      <c r="E52" s="4" t="s">
        <v>13</v>
      </c>
      <c r="F52" s="5" t="s">
        <v>1470</v>
      </c>
      <c r="G52" s="6">
        <v>8525000</v>
      </c>
      <c r="H52" s="7"/>
      <c r="I52" s="4" t="s">
        <v>1471</v>
      </c>
      <c r="J52" s="4"/>
      <c r="K52" s="4" t="s">
        <v>280</v>
      </c>
      <c r="L52" s="4" t="s">
        <v>35</v>
      </c>
      <c r="M52" s="4" t="s">
        <v>18</v>
      </c>
      <c r="N52" s="4" t="s">
        <v>19</v>
      </c>
      <c r="O52" s="4" t="s">
        <v>1468</v>
      </c>
    </row>
    <row r="53" spans="1:15" s="3" customFormat="1" ht="13.5" x14ac:dyDescent="0.3">
      <c r="A53" s="4">
        <v>42</v>
      </c>
      <c r="B53" s="4" t="s">
        <v>1466</v>
      </c>
      <c r="C53" s="4">
        <v>1</v>
      </c>
      <c r="D53" s="5" t="s">
        <v>1473</v>
      </c>
      <c r="E53" s="4" t="s">
        <v>13</v>
      </c>
      <c r="F53" s="5" t="s">
        <v>378</v>
      </c>
      <c r="G53" s="6">
        <v>9790000</v>
      </c>
      <c r="H53" s="7"/>
      <c r="I53" s="4" t="s">
        <v>1474</v>
      </c>
      <c r="J53" s="4"/>
      <c r="K53" s="4" t="s">
        <v>109</v>
      </c>
      <c r="L53" s="4" t="s">
        <v>17</v>
      </c>
      <c r="M53" s="4" t="s">
        <v>18</v>
      </c>
      <c r="N53" s="4" t="s">
        <v>19</v>
      </c>
      <c r="O53" s="4" t="s">
        <v>1472</v>
      </c>
    </row>
    <row r="54" spans="1:15" s="3" customFormat="1" ht="13.5" x14ac:dyDescent="0.3">
      <c r="A54" s="4">
        <v>43</v>
      </c>
      <c r="B54" s="4" t="s">
        <v>1462</v>
      </c>
      <c r="C54" s="4">
        <v>1</v>
      </c>
      <c r="D54" s="5" t="s">
        <v>31</v>
      </c>
      <c r="E54" s="4" t="s">
        <v>13</v>
      </c>
      <c r="F54" s="5" t="s">
        <v>32</v>
      </c>
      <c r="G54" s="6">
        <v>15642000</v>
      </c>
      <c r="H54" s="7"/>
      <c r="I54" s="4" t="s">
        <v>33</v>
      </c>
      <c r="J54" s="4"/>
      <c r="K54" s="4" t="s">
        <v>34</v>
      </c>
      <c r="L54" s="4" t="s">
        <v>35</v>
      </c>
      <c r="M54" s="4" t="s">
        <v>18</v>
      </c>
      <c r="N54" s="4" t="s">
        <v>19</v>
      </c>
      <c r="O54" s="4" t="s">
        <v>1461</v>
      </c>
    </row>
    <row r="55" spans="1:15" s="3" customFormat="1" ht="13.5" x14ac:dyDescent="0.3">
      <c r="A55" s="4">
        <v>44</v>
      </c>
      <c r="B55" s="4" t="s">
        <v>1459</v>
      </c>
      <c r="C55" s="4">
        <v>1</v>
      </c>
      <c r="D55" s="5" t="s">
        <v>1457</v>
      </c>
      <c r="E55" s="4" t="s">
        <v>13</v>
      </c>
      <c r="F55" s="5" t="s">
        <v>1458</v>
      </c>
      <c r="G55" s="6">
        <v>16849440</v>
      </c>
      <c r="H55" s="7"/>
      <c r="I55" s="4" t="s">
        <v>1460</v>
      </c>
      <c r="J55" s="4"/>
      <c r="K55" s="4" t="s">
        <v>16</v>
      </c>
      <c r="L55" s="4" t="s">
        <v>17</v>
      </c>
      <c r="M55" s="4" t="s">
        <v>24</v>
      </c>
      <c r="N55" s="4" t="s">
        <v>23</v>
      </c>
      <c r="O55" s="4" t="s">
        <v>1456</v>
      </c>
    </row>
    <row r="56" spans="1:15" s="3" customFormat="1" ht="13.5" x14ac:dyDescent="0.3">
      <c r="A56" s="4">
        <v>45</v>
      </c>
      <c r="B56" s="4" t="s">
        <v>1452</v>
      </c>
      <c r="C56" s="4">
        <v>1</v>
      </c>
      <c r="D56" s="5" t="s">
        <v>1450</v>
      </c>
      <c r="E56" s="4" t="s">
        <v>13</v>
      </c>
      <c r="F56" s="5" t="s">
        <v>1451</v>
      </c>
      <c r="G56" s="6">
        <v>13700000</v>
      </c>
      <c r="H56" s="7"/>
      <c r="I56" s="4" t="s">
        <v>1453</v>
      </c>
      <c r="J56" s="4"/>
      <c r="K56" s="4" t="s">
        <v>144</v>
      </c>
      <c r="L56" s="4" t="s">
        <v>30</v>
      </c>
      <c r="M56" s="4" t="s">
        <v>124</v>
      </c>
      <c r="N56" s="4" t="s">
        <v>125</v>
      </c>
      <c r="O56" s="4" t="s">
        <v>1449</v>
      </c>
    </row>
    <row r="57" spans="1:15" s="3" customFormat="1" ht="13.5" x14ac:dyDescent="0.3">
      <c r="A57" s="4">
        <v>46</v>
      </c>
      <c r="B57" s="4" t="s">
        <v>1452</v>
      </c>
      <c r="C57" s="4">
        <v>1</v>
      </c>
      <c r="D57" s="5" t="s">
        <v>1455</v>
      </c>
      <c r="E57" s="4" t="s">
        <v>13</v>
      </c>
      <c r="F57" s="5" t="s">
        <v>909</v>
      </c>
      <c r="G57" s="6">
        <v>10725000</v>
      </c>
      <c r="H57" s="7"/>
      <c r="I57" s="4" t="s">
        <v>1453</v>
      </c>
      <c r="J57" s="4"/>
      <c r="K57" s="4" t="s">
        <v>280</v>
      </c>
      <c r="L57" s="4" t="s">
        <v>30</v>
      </c>
      <c r="M57" s="4" t="s">
        <v>18</v>
      </c>
      <c r="N57" s="4" t="s">
        <v>19</v>
      </c>
      <c r="O57" s="4" t="s">
        <v>1454</v>
      </c>
    </row>
    <row r="58" spans="1:15" s="3" customFormat="1" ht="13.5" x14ac:dyDescent="0.3">
      <c r="A58" s="4">
        <v>47</v>
      </c>
      <c r="B58" s="4" t="s">
        <v>1447</v>
      </c>
      <c r="C58" s="4">
        <v>1</v>
      </c>
      <c r="D58" s="5" t="s">
        <v>1445</v>
      </c>
      <c r="E58" s="4" t="s">
        <v>13</v>
      </c>
      <c r="F58" s="5" t="s">
        <v>1446</v>
      </c>
      <c r="G58" s="6">
        <v>39600000</v>
      </c>
      <c r="H58" s="7"/>
      <c r="I58" s="4" t="s">
        <v>1448</v>
      </c>
      <c r="J58" s="4"/>
      <c r="K58" s="4" t="s">
        <v>16</v>
      </c>
      <c r="L58" s="4" t="s">
        <v>17</v>
      </c>
      <c r="M58" s="4" t="s">
        <v>18</v>
      </c>
      <c r="N58" s="4" t="s">
        <v>19</v>
      </c>
      <c r="O58" s="4" t="s">
        <v>1444</v>
      </c>
    </row>
    <row r="59" spans="1:15" s="3" customFormat="1" ht="13.5" x14ac:dyDescent="0.3">
      <c r="A59" s="4">
        <v>48</v>
      </c>
      <c r="B59" s="4" t="s">
        <v>1442</v>
      </c>
      <c r="C59" s="4">
        <v>1</v>
      </c>
      <c r="D59" s="5" t="s">
        <v>1441</v>
      </c>
      <c r="E59" s="4" t="s">
        <v>13</v>
      </c>
      <c r="F59" s="5" t="s">
        <v>180</v>
      </c>
      <c r="G59" s="6">
        <v>187990000</v>
      </c>
      <c r="H59" s="7"/>
      <c r="I59" s="4" t="s">
        <v>1443</v>
      </c>
      <c r="J59" s="4"/>
      <c r="K59" s="4" t="s">
        <v>16</v>
      </c>
      <c r="L59" s="4" t="s">
        <v>17</v>
      </c>
      <c r="M59" s="4" t="s">
        <v>18</v>
      </c>
      <c r="N59" s="4" t="s">
        <v>19</v>
      </c>
      <c r="O59" s="4" t="s">
        <v>1440</v>
      </c>
    </row>
    <row r="60" spans="1:15" s="3" customFormat="1" ht="13.5" x14ac:dyDescent="0.3">
      <c r="A60" s="4">
        <v>49</v>
      </c>
      <c r="B60" s="4" t="s">
        <v>1431</v>
      </c>
      <c r="C60" s="4">
        <v>1</v>
      </c>
      <c r="D60" s="5" t="s">
        <v>1430</v>
      </c>
      <c r="E60" s="4" t="s">
        <v>13</v>
      </c>
      <c r="F60" s="5" t="s">
        <v>805</v>
      </c>
      <c r="G60" s="6">
        <v>6138000</v>
      </c>
      <c r="H60" s="7"/>
      <c r="I60" s="4" t="s">
        <v>1432</v>
      </c>
      <c r="J60" s="4"/>
      <c r="K60" s="4" t="s">
        <v>109</v>
      </c>
      <c r="L60" s="4" t="s">
        <v>17</v>
      </c>
      <c r="M60" s="4" t="s">
        <v>18</v>
      </c>
      <c r="N60" s="4" t="s">
        <v>19</v>
      </c>
      <c r="O60" s="4" t="s">
        <v>1429</v>
      </c>
    </row>
    <row r="61" spans="1:15" s="3" customFormat="1" ht="13.5" x14ac:dyDescent="0.3">
      <c r="A61" s="4">
        <v>50</v>
      </c>
      <c r="B61" s="4" t="s">
        <v>1431</v>
      </c>
      <c r="C61" s="4">
        <v>1</v>
      </c>
      <c r="D61" s="5" t="s">
        <v>1434</v>
      </c>
      <c r="E61" s="4" t="s">
        <v>13</v>
      </c>
      <c r="F61" s="5" t="s">
        <v>1094</v>
      </c>
      <c r="G61" s="6">
        <v>10582000</v>
      </c>
      <c r="H61" s="7"/>
      <c r="I61" s="4" t="s">
        <v>1435</v>
      </c>
      <c r="J61" s="4"/>
      <c r="K61" s="4" t="s">
        <v>280</v>
      </c>
      <c r="L61" s="4" t="s">
        <v>30</v>
      </c>
      <c r="M61" s="4" t="s">
        <v>18</v>
      </c>
      <c r="N61" s="4" t="s">
        <v>19</v>
      </c>
      <c r="O61" s="4" t="s">
        <v>1433</v>
      </c>
    </row>
    <row r="62" spans="1:15" s="3" customFormat="1" ht="13.5" x14ac:dyDescent="0.3">
      <c r="A62" s="4">
        <v>51</v>
      </c>
      <c r="B62" s="4" t="s">
        <v>1431</v>
      </c>
      <c r="C62" s="4">
        <v>1</v>
      </c>
      <c r="D62" s="5" t="s">
        <v>1437</v>
      </c>
      <c r="E62" s="4" t="s">
        <v>13</v>
      </c>
      <c r="F62" s="5" t="s">
        <v>1438</v>
      </c>
      <c r="G62" s="6">
        <v>10340000</v>
      </c>
      <c r="H62" s="7"/>
      <c r="I62" s="4" t="s">
        <v>1439</v>
      </c>
      <c r="J62" s="4"/>
      <c r="K62" s="4" t="s">
        <v>177</v>
      </c>
      <c r="L62" s="4" t="s">
        <v>38</v>
      </c>
      <c r="M62" s="4" t="s">
        <v>18</v>
      </c>
      <c r="N62" s="4" t="s">
        <v>19</v>
      </c>
      <c r="O62" s="4" t="s">
        <v>1436</v>
      </c>
    </row>
    <row r="63" spans="1:15" s="3" customFormat="1" ht="13.5" x14ac:dyDescent="0.3">
      <c r="A63" s="4">
        <v>52</v>
      </c>
      <c r="B63" s="4" t="s">
        <v>1422</v>
      </c>
      <c r="C63" s="4">
        <v>1</v>
      </c>
      <c r="D63" s="5" t="s">
        <v>1420</v>
      </c>
      <c r="E63" s="4" t="s">
        <v>13</v>
      </c>
      <c r="F63" s="5" t="s">
        <v>1421</v>
      </c>
      <c r="G63" s="6">
        <v>6995000</v>
      </c>
      <c r="H63" s="7"/>
      <c r="I63" s="4" t="s">
        <v>1423</v>
      </c>
      <c r="J63" s="4"/>
      <c r="K63" s="4" t="s">
        <v>280</v>
      </c>
      <c r="L63" s="4" t="s">
        <v>38</v>
      </c>
      <c r="M63" s="4" t="s">
        <v>18</v>
      </c>
      <c r="N63" s="4" t="s">
        <v>19</v>
      </c>
      <c r="O63" s="4" t="s">
        <v>1419</v>
      </c>
    </row>
    <row r="64" spans="1:15" s="3" customFormat="1" ht="13.5" x14ac:dyDescent="0.3">
      <c r="A64" s="4">
        <v>53</v>
      </c>
      <c r="B64" s="4" t="s">
        <v>1422</v>
      </c>
      <c r="C64" s="4">
        <v>1</v>
      </c>
      <c r="D64" s="5" t="s">
        <v>1425</v>
      </c>
      <c r="E64" s="4" t="s">
        <v>13</v>
      </c>
      <c r="F64" s="5" t="s">
        <v>1426</v>
      </c>
      <c r="G64" s="6">
        <v>8800000</v>
      </c>
      <c r="H64" s="7"/>
      <c r="I64" s="4" t="s">
        <v>1427</v>
      </c>
      <c r="J64" s="4"/>
      <c r="K64" s="4" t="s">
        <v>482</v>
      </c>
      <c r="L64" s="4" t="s">
        <v>30</v>
      </c>
      <c r="M64" s="4" t="s">
        <v>18</v>
      </c>
      <c r="N64" s="4" t="s">
        <v>19</v>
      </c>
      <c r="O64" s="4" t="s">
        <v>1424</v>
      </c>
    </row>
    <row r="65" spans="1:15" s="3" customFormat="1" ht="13.5" x14ac:dyDescent="0.3">
      <c r="A65" s="4">
        <v>54</v>
      </c>
      <c r="B65" s="4" t="s">
        <v>1414</v>
      </c>
      <c r="C65" s="4">
        <v>1</v>
      </c>
      <c r="D65" s="5" t="s">
        <v>1413</v>
      </c>
      <c r="E65" s="4" t="s">
        <v>166</v>
      </c>
      <c r="F65" s="5" t="s">
        <v>167</v>
      </c>
      <c r="G65" s="6">
        <v>1467785000</v>
      </c>
      <c r="H65" s="7"/>
      <c r="I65" s="4" t="s">
        <v>168</v>
      </c>
      <c r="J65" s="4"/>
      <c r="K65" s="4" t="s">
        <v>16</v>
      </c>
      <c r="L65" s="4" t="s">
        <v>38</v>
      </c>
      <c r="M65" s="4" t="s">
        <v>22</v>
      </c>
      <c r="N65" s="4" t="s">
        <v>23</v>
      </c>
      <c r="O65" s="4" t="s">
        <v>1412</v>
      </c>
    </row>
    <row r="66" spans="1:15" s="3" customFormat="1" ht="13.5" x14ac:dyDescent="0.3">
      <c r="A66" s="4">
        <v>55</v>
      </c>
      <c r="B66" s="4" t="s">
        <v>1414</v>
      </c>
      <c r="C66" s="4">
        <v>1</v>
      </c>
      <c r="D66" s="5" t="s">
        <v>1416</v>
      </c>
      <c r="E66" s="4" t="s">
        <v>13</v>
      </c>
      <c r="F66" s="5" t="s">
        <v>1417</v>
      </c>
      <c r="G66" s="6">
        <v>9570000</v>
      </c>
      <c r="H66" s="7"/>
      <c r="I66" s="4" t="s">
        <v>1418</v>
      </c>
      <c r="J66" s="4"/>
      <c r="K66" s="4" t="s">
        <v>280</v>
      </c>
      <c r="L66" s="4" t="s">
        <v>30</v>
      </c>
      <c r="M66" s="4" t="s">
        <v>18</v>
      </c>
      <c r="N66" s="4" t="s">
        <v>19</v>
      </c>
      <c r="O66" s="4" t="s">
        <v>1415</v>
      </c>
    </row>
    <row r="67" spans="1:15" s="3" customFormat="1" ht="13.5" x14ac:dyDescent="0.3">
      <c r="A67" s="4">
        <v>56</v>
      </c>
      <c r="B67" s="4" t="s">
        <v>1407</v>
      </c>
      <c r="C67" s="4">
        <v>1</v>
      </c>
      <c r="D67" s="5" t="s">
        <v>1406</v>
      </c>
      <c r="E67" s="4" t="s">
        <v>13</v>
      </c>
      <c r="F67" s="5" t="s">
        <v>378</v>
      </c>
      <c r="G67" s="6">
        <v>10340000</v>
      </c>
      <c r="H67" s="7"/>
      <c r="I67" s="4" t="s">
        <v>1408</v>
      </c>
      <c r="J67" s="4"/>
      <c r="K67" s="4" t="s">
        <v>109</v>
      </c>
      <c r="L67" s="4" t="s">
        <v>35</v>
      </c>
      <c r="M67" s="4" t="s">
        <v>18</v>
      </c>
      <c r="N67" s="4" t="s">
        <v>19</v>
      </c>
      <c r="O67" s="4" t="s">
        <v>1405</v>
      </c>
    </row>
    <row r="68" spans="1:15" s="3" customFormat="1" ht="13.5" x14ac:dyDescent="0.3">
      <c r="A68" s="4">
        <v>57</v>
      </c>
      <c r="B68" s="4" t="s">
        <v>1407</v>
      </c>
      <c r="C68" s="4">
        <v>1</v>
      </c>
      <c r="D68" s="5" t="s">
        <v>1410</v>
      </c>
      <c r="E68" s="4" t="s">
        <v>13</v>
      </c>
      <c r="F68" s="5" t="s">
        <v>1411</v>
      </c>
      <c r="G68" s="6">
        <v>3280270</v>
      </c>
      <c r="H68" s="7"/>
      <c r="I68" s="4" t="s">
        <v>1397</v>
      </c>
      <c r="J68" s="4"/>
      <c r="K68" s="4" t="s">
        <v>144</v>
      </c>
      <c r="L68" s="4"/>
      <c r="M68" s="4"/>
      <c r="N68" s="4"/>
      <c r="O68" s="4" t="s">
        <v>1409</v>
      </c>
    </row>
    <row r="69" spans="1:15" s="3" customFormat="1" ht="13.5" x14ac:dyDescent="0.3">
      <c r="A69" s="4">
        <v>58</v>
      </c>
      <c r="B69" s="4" t="s">
        <v>1401</v>
      </c>
      <c r="C69" s="4">
        <v>1</v>
      </c>
      <c r="D69" s="5" t="s">
        <v>1399</v>
      </c>
      <c r="E69" s="4" t="s">
        <v>13</v>
      </c>
      <c r="F69" s="5" t="s">
        <v>1400</v>
      </c>
      <c r="G69" s="6">
        <v>12980000</v>
      </c>
      <c r="H69" s="7"/>
      <c r="I69" s="4" t="s">
        <v>1402</v>
      </c>
      <c r="J69" s="4"/>
      <c r="K69" s="4" t="s">
        <v>117</v>
      </c>
      <c r="L69" s="4" t="s">
        <v>30</v>
      </c>
      <c r="M69" s="4" t="s">
        <v>18</v>
      </c>
      <c r="N69" s="4" t="s">
        <v>19</v>
      </c>
      <c r="O69" s="4" t="s">
        <v>1398</v>
      </c>
    </row>
    <row r="70" spans="1:15" s="3" customFormat="1" ht="13.5" x14ac:dyDescent="0.3">
      <c r="A70" s="4">
        <v>59</v>
      </c>
      <c r="B70" s="4" t="s">
        <v>1401</v>
      </c>
      <c r="C70" s="4">
        <v>1</v>
      </c>
      <c r="D70" s="5" t="s">
        <v>1181</v>
      </c>
      <c r="E70" s="4" t="s">
        <v>13</v>
      </c>
      <c r="F70" s="5" t="s">
        <v>543</v>
      </c>
      <c r="G70" s="6">
        <v>10871520</v>
      </c>
      <c r="H70" s="7"/>
      <c r="I70" s="4" t="s">
        <v>1404</v>
      </c>
      <c r="J70" s="4"/>
      <c r="K70" s="4" t="s">
        <v>42</v>
      </c>
      <c r="L70" s="4"/>
      <c r="M70" s="4"/>
      <c r="N70" s="4"/>
      <c r="O70" s="4" t="s">
        <v>1403</v>
      </c>
    </row>
    <row r="71" spans="1:15" s="3" customFormat="1" ht="13.5" x14ac:dyDescent="0.3">
      <c r="A71" s="4">
        <v>60</v>
      </c>
      <c r="B71" s="4" t="s">
        <v>1392</v>
      </c>
      <c r="C71" s="4">
        <v>1</v>
      </c>
      <c r="D71" s="5" t="s">
        <v>1390</v>
      </c>
      <c r="E71" s="4" t="s">
        <v>13</v>
      </c>
      <c r="F71" s="5" t="s">
        <v>1391</v>
      </c>
      <c r="G71" s="6">
        <v>34680000</v>
      </c>
      <c r="H71" s="7"/>
      <c r="I71" s="4" t="s">
        <v>1393</v>
      </c>
      <c r="J71" s="4"/>
      <c r="K71" s="4" t="s">
        <v>109</v>
      </c>
      <c r="L71" s="4" t="s">
        <v>17</v>
      </c>
      <c r="M71" s="4" t="s">
        <v>24</v>
      </c>
      <c r="N71" s="4" t="s">
        <v>23</v>
      </c>
      <c r="O71" s="4" t="s">
        <v>1389</v>
      </c>
    </row>
    <row r="72" spans="1:15" s="3" customFormat="1" ht="13.5" x14ac:dyDescent="0.3">
      <c r="A72" s="4">
        <v>61</v>
      </c>
      <c r="B72" s="4" t="s">
        <v>1392</v>
      </c>
      <c r="C72" s="4">
        <v>1</v>
      </c>
      <c r="D72" s="5" t="s">
        <v>1395</v>
      </c>
      <c r="E72" s="4" t="s">
        <v>13</v>
      </c>
      <c r="F72" s="5" t="s">
        <v>1396</v>
      </c>
      <c r="G72" s="6">
        <v>923503741</v>
      </c>
      <c r="H72" s="7"/>
      <c r="I72" s="4" t="s">
        <v>1397</v>
      </c>
      <c r="J72" s="4"/>
      <c r="K72" s="4" t="s">
        <v>16</v>
      </c>
      <c r="L72" s="4" t="s">
        <v>17</v>
      </c>
      <c r="M72" s="4" t="s">
        <v>24</v>
      </c>
      <c r="N72" s="4" t="s">
        <v>23</v>
      </c>
      <c r="O72" s="4" t="s">
        <v>1394</v>
      </c>
    </row>
    <row r="73" spans="1:15" s="3" customFormat="1" ht="13.5" x14ac:dyDescent="0.3">
      <c r="A73" s="4">
        <v>62</v>
      </c>
      <c r="B73" s="4" t="s">
        <v>1388</v>
      </c>
      <c r="C73" s="4">
        <v>1</v>
      </c>
      <c r="D73" s="5" t="s">
        <v>1387</v>
      </c>
      <c r="E73" s="4" t="s">
        <v>13</v>
      </c>
      <c r="F73" s="5" t="s">
        <v>1265</v>
      </c>
      <c r="G73" s="6">
        <v>86853000</v>
      </c>
      <c r="H73" s="7"/>
      <c r="I73" s="4" t="s">
        <v>1266</v>
      </c>
      <c r="J73" s="4"/>
      <c r="K73" s="4" t="s">
        <v>16</v>
      </c>
      <c r="L73" s="4" t="s">
        <v>30</v>
      </c>
      <c r="M73" s="4" t="s">
        <v>124</v>
      </c>
      <c r="N73" s="4" t="s">
        <v>125</v>
      </c>
      <c r="O73" s="4" t="s">
        <v>1386</v>
      </c>
    </row>
    <row r="74" spans="1:15" s="3" customFormat="1" ht="13.5" x14ac:dyDescent="0.3">
      <c r="A74" s="4">
        <v>63</v>
      </c>
      <c r="B74" s="4" t="s">
        <v>1377</v>
      </c>
      <c r="C74" s="4">
        <v>1</v>
      </c>
      <c r="D74" s="5" t="s">
        <v>1376</v>
      </c>
      <c r="E74" s="4" t="s">
        <v>13</v>
      </c>
      <c r="F74" s="5" t="s">
        <v>1177</v>
      </c>
      <c r="G74" s="6">
        <v>315520539</v>
      </c>
      <c r="H74" s="7"/>
      <c r="I74" s="4" t="s">
        <v>1378</v>
      </c>
      <c r="J74" s="4"/>
      <c r="K74" s="4" t="s">
        <v>16</v>
      </c>
      <c r="L74" s="4"/>
      <c r="M74" s="4"/>
      <c r="N74" s="4"/>
      <c r="O74" s="4" t="s">
        <v>1375</v>
      </c>
    </row>
    <row r="75" spans="1:15" s="3" customFormat="1" ht="13.5" x14ac:dyDescent="0.3">
      <c r="A75" s="4">
        <v>64</v>
      </c>
      <c r="B75" s="4" t="s">
        <v>1377</v>
      </c>
      <c r="C75" s="4">
        <v>1</v>
      </c>
      <c r="D75" s="5" t="s">
        <v>1380</v>
      </c>
      <c r="E75" s="4" t="s">
        <v>13</v>
      </c>
      <c r="F75" s="5" t="s">
        <v>1381</v>
      </c>
      <c r="G75" s="6">
        <v>42000000</v>
      </c>
      <c r="H75" s="7"/>
      <c r="I75" s="4" t="s">
        <v>1382</v>
      </c>
      <c r="J75" s="4"/>
      <c r="K75" s="4" t="s">
        <v>16</v>
      </c>
      <c r="L75" s="4" t="s">
        <v>35</v>
      </c>
      <c r="M75" s="4" t="s">
        <v>18</v>
      </c>
      <c r="N75" s="4" t="s">
        <v>19</v>
      </c>
      <c r="O75" s="4" t="s">
        <v>1379</v>
      </c>
    </row>
    <row r="76" spans="1:15" s="3" customFormat="1" ht="13.5" x14ac:dyDescent="0.3">
      <c r="A76" s="4">
        <v>65</v>
      </c>
      <c r="B76" s="4" t="s">
        <v>1377</v>
      </c>
      <c r="C76" s="4">
        <v>1</v>
      </c>
      <c r="D76" s="5" t="s">
        <v>1384</v>
      </c>
      <c r="E76" s="4" t="s">
        <v>13</v>
      </c>
      <c r="F76" s="5" t="s">
        <v>700</v>
      </c>
      <c r="G76" s="6">
        <v>7700000</v>
      </c>
      <c r="H76" s="7"/>
      <c r="I76" s="4" t="s">
        <v>1385</v>
      </c>
      <c r="J76" s="4"/>
      <c r="K76" s="4" t="s">
        <v>109</v>
      </c>
      <c r="L76" s="4" t="s">
        <v>38</v>
      </c>
      <c r="M76" s="4" t="s">
        <v>18</v>
      </c>
      <c r="N76" s="4" t="s">
        <v>19</v>
      </c>
      <c r="O76" s="4" t="s">
        <v>1383</v>
      </c>
    </row>
    <row r="77" spans="1:15" s="3" customFormat="1" ht="13.5" x14ac:dyDescent="0.3">
      <c r="A77" s="4">
        <v>66</v>
      </c>
      <c r="B77" s="4" t="s">
        <v>1373</v>
      </c>
      <c r="C77" s="4">
        <v>1</v>
      </c>
      <c r="D77" s="5" t="s">
        <v>1371</v>
      </c>
      <c r="E77" s="4" t="s">
        <v>13</v>
      </c>
      <c r="F77" s="5" t="s">
        <v>1372</v>
      </c>
      <c r="G77" s="6">
        <v>8213700</v>
      </c>
      <c r="H77" s="7"/>
      <c r="I77" s="4" t="s">
        <v>1374</v>
      </c>
      <c r="J77" s="4"/>
      <c r="K77" s="4" t="s">
        <v>109</v>
      </c>
      <c r="L77" s="4" t="s">
        <v>35</v>
      </c>
      <c r="M77" s="4" t="s">
        <v>18</v>
      </c>
      <c r="N77" s="4" t="s">
        <v>19</v>
      </c>
      <c r="O77" s="4" t="s">
        <v>1370</v>
      </c>
    </row>
    <row r="78" spans="1:15" s="3" customFormat="1" ht="13.5" x14ac:dyDescent="0.3">
      <c r="A78" s="4">
        <v>67</v>
      </c>
      <c r="B78" s="4" t="s">
        <v>1369</v>
      </c>
      <c r="C78" s="4">
        <v>1</v>
      </c>
      <c r="D78" s="5" t="s">
        <v>1368</v>
      </c>
      <c r="E78" s="4" t="s">
        <v>13</v>
      </c>
      <c r="F78" s="5" t="s">
        <v>102</v>
      </c>
      <c r="G78" s="6">
        <v>246048950</v>
      </c>
      <c r="H78" s="7"/>
      <c r="I78" s="4" t="s">
        <v>172</v>
      </c>
      <c r="J78" s="4"/>
      <c r="K78" s="4" t="s">
        <v>16</v>
      </c>
      <c r="L78" s="4"/>
      <c r="M78" s="4"/>
      <c r="N78" s="4"/>
      <c r="O78" s="4" t="s">
        <v>1367</v>
      </c>
    </row>
    <row r="79" spans="1:15" s="3" customFormat="1" ht="13.5" x14ac:dyDescent="0.3">
      <c r="A79" s="4">
        <v>68</v>
      </c>
      <c r="B79" s="4" t="s">
        <v>1366</v>
      </c>
      <c r="C79" s="4">
        <v>1</v>
      </c>
      <c r="D79" s="5" t="s">
        <v>1365</v>
      </c>
      <c r="E79" s="4" t="s">
        <v>13</v>
      </c>
      <c r="F79" s="5" t="s">
        <v>888</v>
      </c>
      <c r="G79" s="6">
        <v>54969540</v>
      </c>
      <c r="H79" s="7"/>
      <c r="I79" s="4" t="s">
        <v>889</v>
      </c>
      <c r="J79" s="4"/>
      <c r="K79" s="4" t="s">
        <v>177</v>
      </c>
      <c r="L79" s="4" t="s">
        <v>30</v>
      </c>
      <c r="M79" s="4" t="s">
        <v>24</v>
      </c>
      <c r="N79" s="4" t="s">
        <v>23</v>
      </c>
      <c r="O79" s="4" t="s">
        <v>1364</v>
      </c>
    </row>
    <row r="80" spans="1:15" s="3" customFormat="1" ht="13.5" x14ac:dyDescent="0.3">
      <c r="A80" s="4">
        <v>69</v>
      </c>
      <c r="B80" s="4" t="s">
        <v>1360</v>
      </c>
      <c r="C80" s="4">
        <v>1</v>
      </c>
      <c r="D80" s="5" t="s">
        <v>1358</v>
      </c>
      <c r="E80" s="4" t="s">
        <v>13</v>
      </c>
      <c r="F80" s="5" t="s">
        <v>1359</v>
      </c>
      <c r="G80" s="6">
        <v>16720000</v>
      </c>
      <c r="H80" s="7"/>
      <c r="I80" s="4" t="s">
        <v>1361</v>
      </c>
      <c r="J80" s="4"/>
      <c r="K80" s="4" t="s">
        <v>117</v>
      </c>
      <c r="L80" s="4" t="s">
        <v>35</v>
      </c>
      <c r="M80" s="4" t="s">
        <v>18</v>
      </c>
      <c r="N80" s="4" t="s">
        <v>19</v>
      </c>
      <c r="O80" s="4" t="s">
        <v>1357</v>
      </c>
    </row>
    <row r="81" spans="1:15" s="3" customFormat="1" ht="13.5" x14ac:dyDescent="0.3">
      <c r="A81" s="4">
        <v>70</v>
      </c>
      <c r="B81" s="4" t="s">
        <v>1360</v>
      </c>
      <c r="C81" s="4">
        <v>1</v>
      </c>
      <c r="D81" s="5" t="s">
        <v>1262</v>
      </c>
      <c r="E81" s="4" t="s">
        <v>13</v>
      </c>
      <c r="F81" s="5" t="s">
        <v>1263</v>
      </c>
      <c r="G81" s="6">
        <v>17729000</v>
      </c>
      <c r="H81" s="7"/>
      <c r="I81" s="4" t="s">
        <v>1363</v>
      </c>
      <c r="J81" s="4"/>
      <c r="K81" s="4" t="s">
        <v>34</v>
      </c>
      <c r="L81" s="4" t="s">
        <v>35</v>
      </c>
      <c r="M81" s="4" t="s">
        <v>18</v>
      </c>
      <c r="N81" s="4" t="s">
        <v>19</v>
      </c>
      <c r="O81" s="4" t="s">
        <v>1362</v>
      </c>
    </row>
    <row r="82" spans="1:15" s="3" customFormat="1" ht="13.5" x14ac:dyDescent="0.3">
      <c r="A82" s="4">
        <v>71</v>
      </c>
      <c r="B82" s="4" t="s">
        <v>1355</v>
      </c>
      <c r="C82" s="4">
        <v>1</v>
      </c>
      <c r="D82" s="5" t="s">
        <v>1353</v>
      </c>
      <c r="E82" s="4" t="s">
        <v>13</v>
      </c>
      <c r="F82" s="5" t="s">
        <v>1354</v>
      </c>
      <c r="G82" s="6">
        <v>106377700</v>
      </c>
      <c r="H82" s="7"/>
      <c r="I82" s="4" t="s">
        <v>1356</v>
      </c>
      <c r="J82" s="4"/>
      <c r="K82" s="4" t="s">
        <v>16</v>
      </c>
      <c r="L82" s="4" t="s">
        <v>38</v>
      </c>
      <c r="M82" s="4" t="s">
        <v>22</v>
      </c>
      <c r="N82" s="4" t="s">
        <v>23</v>
      </c>
      <c r="O82" s="4" t="s">
        <v>1352</v>
      </c>
    </row>
    <row r="83" spans="1:15" s="3" customFormat="1" ht="13.5" x14ac:dyDescent="0.3">
      <c r="A83" s="4">
        <v>72</v>
      </c>
      <c r="B83" s="4" t="s">
        <v>1343</v>
      </c>
      <c r="C83" s="4">
        <v>1</v>
      </c>
      <c r="D83" s="5" t="s">
        <v>1342</v>
      </c>
      <c r="E83" s="4" t="s">
        <v>13</v>
      </c>
      <c r="F83" s="5" t="s">
        <v>302</v>
      </c>
      <c r="G83" s="6">
        <v>28930000</v>
      </c>
      <c r="H83" s="7"/>
      <c r="I83" s="4" t="s">
        <v>1344</v>
      </c>
      <c r="J83" s="4"/>
      <c r="K83" s="4" t="s">
        <v>177</v>
      </c>
      <c r="L83" s="4" t="s">
        <v>35</v>
      </c>
      <c r="M83" s="4" t="s">
        <v>18</v>
      </c>
      <c r="N83" s="4" t="s">
        <v>19</v>
      </c>
      <c r="O83" s="4" t="s">
        <v>1341</v>
      </c>
    </row>
    <row r="84" spans="1:15" s="3" customFormat="1" ht="13.5" x14ac:dyDescent="0.3">
      <c r="A84" s="4">
        <v>73</v>
      </c>
      <c r="B84" s="4" t="s">
        <v>1343</v>
      </c>
      <c r="C84" s="4">
        <v>1</v>
      </c>
      <c r="D84" s="5" t="s">
        <v>1346</v>
      </c>
      <c r="E84" s="4" t="s">
        <v>13</v>
      </c>
      <c r="F84" s="5" t="s">
        <v>1347</v>
      </c>
      <c r="G84" s="6">
        <v>6864000</v>
      </c>
      <c r="H84" s="7"/>
      <c r="I84" s="4" t="s">
        <v>21</v>
      </c>
      <c r="J84" s="4"/>
      <c r="K84" s="4" t="s">
        <v>1348</v>
      </c>
      <c r="L84" s="4"/>
      <c r="M84" s="4"/>
      <c r="N84" s="4"/>
      <c r="O84" s="4" t="s">
        <v>1345</v>
      </c>
    </row>
    <row r="85" spans="1:15" s="3" customFormat="1" ht="13.5" x14ac:dyDescent="0.3">
      <c r="A85" s="4">
        <v>74</v>
      </c>
      <c r="B85" s="4" t="s">
        <v>1343</v>
      </c>
      <c r="C85" s="4">
        <v>1</v>
      </c>
      <c r="D85" s="5" t="s">
        <v>1350</v>
      </c>
      <c r="E85" s="4" t="s">
        <v>13</v>
      </c>
      <c r="F85" s="5" t="s">
        <v>1351</v>
      </c>
      <c r="G85" s="6">
        <v>5500000</v>
      </c>
      <c r="H85" s="7"/>
      <c r="I85" s="4" t="s">
        <v>1204</v>
      </c>
      <c r="J85" s="4"/>
      <c r="K85" s="4" t="s">
        <v>1348</v>
      </c>
      <c r="L85" s="4"/>
      <c r="M85" s="4"/>
      <c r="N85" s="4"/>
      <c r="O85" s="4" t="s">
        <v>1349</v>
      </c>
    </row>
    <row r="86" spans="1:15" s="3" customFormat="1" ht="13.5" x14ac:dyDescent="0.3">
      <c r="A86" s="4">
        <v>75</v>
      </c>
      <c r="B86" s="4" t="s">
        <v>1331</v>
      </c>
      <c r="C86" s="4">
        <v>1</v>
      </c>
      <c r="D86" s="5" t="s">
        <v>1329</v>
      </c>
      <c r="E86" s="4" t="s">
        <v>13</v>
      </c>
      <c r="F86" s="5" t="s">
        <v>1330</v>
      </c>
      <c r="G86" s="6">
        <v>129310000</v>
      </c>
      <c r="H86" s="7"/>
      <c r="I86" s="4" t="s">
        <v>1332</v>
      </c>
      <c r="J86" s="4"/>
      <c r="K86" s="4" t="s">
        <v>16</v>
      </c>
      <c r="L86" s="4" t="s">
        <v>17</v>
      </c>
      <c r="M86" s="4" t="s">
        <v>18</v>
      </c>
      <c r="N86" s="4" t="s">
        <v>19</v>
      </c>
      <c r="O86" s="4" t="s">
        <v>1328</v>
      </c>
    </row>
    <row r="87" spans="1:15" s="3" customFormat="1" ht="13.5" x14ac:dyDescent="0.3">
      <c r="A87" s="4">
        <v>76</v>
      </c>
      <c r="B87" s="4" t="s">
        <v>1331</v>
      </c>
      <c r="C87" s="4">
        <v>1</v>
      </c>
      <c r="D87" s="5" t="s">
        <v>1334</v>
      </c>
      <c r="E87" s="4" t="s">
        <v>13</v>
      </c>
      <c r="F87" s="5" t="s">
        <v>1335</v>
      </c>
      <c r="G87" s="6">
        <v>11800000</v>
      </c>
      <c r="H87" s="7"/>
      <c r="I87" s="4" t="s">
        <v>1336</v>
      </c>
      <c r="J87" s="4"/>
      <c r="K87" s="4" t="s">
        <v>117</v>
      </c>
      <c r="L87" s="4" t="s">
        <v>35</v>
      </c>
      <c r="M87" s="4" t="s">
        <v>18</v>
      </c>
      <c r="N87" s="4" t="s">
        <v>19</v>
      </c>
      <c r="O87" s="4" t="s">
        <v>1333</v>
      </c>
    </row>
    <row r="88" spans="1:15" s="3" customFormat="1" ht="13.5" x14ac:dyDescent="0.3">
      <c r="A88" s="4">
        <v>77</v>
      </c>
      <c r="B88" s="4" t="s">
        <v>1331</v>
      </c>
      <c r="C88" s="4">
        <v>1</v>
      </c>
      <c r="D88" s="5" t="s">
        <v>1338</v>
      </c>
      <c r="E88" s="4" t="s">
        <v>13</v>
      </c>
      <c r="F88" s="5" t="s">
        <v>1339</v>
      </c>
      <c r="G88" s="6">
        <v>10670000</v>
      </c>
      <c r="H88" s="7"/>
      <c r="I88" s="4" t="s">
        <v>1340</v>
      </c>
      <c r="J88" s="4"/>
      <c r="K88" s="4" t="s">
        <v>117</v>
      </c>
      <c r="L88" s="4"/>
      <c r="M88" s="4"/>
      <c r="N88" s="4"/>
      <c r="O88" s="4" t="s">
        <v>1337</v>
      </c>
    </row>
    <row r="89" spans="1:15" s="3" customFormat="1" ht="13.5" x14ac:dyDescent="0.3">
      <c r="A89" s="4">
        <v>78</v>
      </c>
      <c r="B89" s="4" t="s">
        <v>1327</v>
      </c>
      <c r="C89" s="4">
        <v>1</v>
      </c>
      <c r="D89" s="5" t="s">
        <v>1326</v>
      </c>
      <c r="E89" s="4" t="s">
        <v>13</v>
      </c>
      <c r="F89" s="5" t="s">
        <v>151</v>
      </c>
      <c r="G89" s="6">
        <v>51000000</v>
      </c>
      <c r="H89" s="7"/>
      <c r="I89" s="4" t="s">
        <v>1204</v>
      </c>
      <c r="J89" s="4"/>
      <c r="K89" s="4" t="s">
        <v>16</v>
      </c>
      <c r="L89" s="4" t="s">
        <v>17</v>
      </c>
      <c r="M89" s="4" t="s">
        <v>18</v>
      </c>
      <c r="N89" s="4" t="s">
        <v>19</v>
      </c>
      <c r="O89" s="4" t="s">
        <v>1325</v>
      </c>
    </row>
    <row r="90" spans="1:15" s="3" customFormat="1" ht="13.5" x14ac:dyDescent="0.3">
      <c r="A90" s="4">
        <v>79</v>
      </c>
      <c r="B90" s="4" t="s">
        <v>1319</v>
      </c>
      <c r="C90" s="4">
        <v>1</v>
      </c>
      <c r="D90" s="5" t="s">
        <v>1317</v>
      </c>
      <c r="E90" s="4" t="s">
        <v>13</v>
      </c>
      <c r="F90" s="5" t="s">
        <v>1318</v>
      </c>
      <c r="G90" s="6">
        <v>63349000</v>
      </c>
      <c r="H90" s="7"/>
      <c r="I90" s="4" t="s">
        <v>1320</v>
      </c>
      <c r="J90" s="4"/>
      <c r="K90" s="4" t="s">
        <v>16</v>
      </c>
      <c r="L90" s="4" t="s">
        <v>38</v>
      </c>
      <c r="M90" s="4" t="s">
        <v>22</v>
      </c>
      <c r="N90" s="4" t="s">
        <v>23</v>
      </c>
      <c r="O90" s="4" t="s">
        <v>1316</v>
      </c>
    </row>
    <row r="91" spans="1:15" s="3" customFormat="1" ht="13.5" x14ac:dyDescent="0.3">
      <c r="A91" s="4">
        <v>80</v>
      </c>
      <c r="B91" s="4" t="s">
        <v>1319</v>
      </c>
      <c r="C91" s="4">
        <v>1</v>
      </c>
      <c r="D91" s="5" t="s">
        <v>1322</v>
      </c>
      <c r="E91" s="4" t="s">
        <v>13</v>
      </c>
      <c r="F91" s="5" t="s">
        <v>1323</v>
      </c>
      <c r="G91" s="6">
        <v>21560000</v>
      </c>
      <c r="H91" s="7"/>
      <c r="I91" s="4" t="s">
        <v>1324</v>
      </c>
      <c r="J91" s="4"/>
      <c r="K91" s="4" t="s">
        <v>280</v>
      </c>
      <c r="L91" s="4" t="s">
        <v>35</v>
      </c>
      <c r="M91" s="4" t="s">
        <v>18</v>
      </c>
      <c r="N91" s="4" t="s">
        <v>19</v>
      </c>
      <c r="O91" s="4" t="s">
        <v>1321</v>
      </c>
    </row>
    <row r="92" spans="1:15" s="3" customFormat="1" ht="13.5" x14ac:dyDescent="0.3">
      <c r="A92" s="4">
        <v>81</v>
      </c>
      <c r="B92" s="4" t="s">
        <v>1305</v>
      </c>
      <c r="C92" s="4">
        <v>1</v>
      </c>
      <c r="D92" s="5" t="s">
        <v>1304</v>
      </c>
      <c r="E92" s="4" t="s">
        <v>13</v>
      </c>
      <c r="F92" s="5" t="s">
        <v>432</v>
      </c>
      <c r="G92" s="6">
        <v>10175000</v>
      </c>
      <c r="H92" s="7"/>
      <c r="I92" s="4" t="s">
        <v>1306</v>
      </c>
      <c r="J92" s="4"/>
      <c r="K92" s="4" t="s">
        <v>109</v>
      </c>
      <c r="L92" s="4" t="s">
        <v>35</v>
      </c>
      <c r="M92" s="4" t="s">
        <v>18</v>
      </c>
      <c r="N92" s="4" t="s">
        <v>19</v>
      </c>
      <c r="O92" s="4" t="s">
        <v>1303</v>
      </c>
    </row>
    <row r="93" spans="1:15" s="3" customFormat="1" ht="13.5" x14ac:dyDescent="0.3">
      <c r="A93" s="4">
        <v>82</v>
      </c>
      <c r="B93" s="4" t="s">
        <v>1305</v>
      </c>
      <c r="C93" s="4">
        <v>1</v>
      </c>
      <c r="D93" s="5" t="s">
        <v>1308</v>
      </c>
      <c r="E93" s="4" t="s">
        <v>13</v>
      </c>
      <c r="F93" s="5" t="s">
        <v>1309</v>
      </c>
      <c r="G93" s="6">
        <v>9515000</v>
      </c>
      <c r="H93" s="7"/>
      <c r="I93" s="4" t="s">
        <v>1310</v>
      </c>
      <c r="J93" s="4"/>
      <c r="K93" s="4" t="s">
        <v>177</v>
      </c>
      <c r="L93" s="4" t="s">
        <v>38</v>
      </c>
      <c r="M93" s="4" t="s">
        <v>18</v>
      </c>
      <c r="N93" s="4" t="s">
        <v>19</v>
      </c>
      <c r="O93" s="4" t="s">
        <v>1307</v>
      </c>
    </row>
    <row r="94" spans="1:15" s="3" customFormat="1" ht="13.5" x14ac:dyDescent="0.3">
      <c r="A94" s="4">
        <v>83</v>
      </c>
      <c r="B94" s="4" t="s">
        <v>1305</v>
      </c>
      <c r="C94" s="4">
        <v>1</v>
      </c>
      <c r="D94" s="5" t="s">
        <v>1203</v>
      </c>
      <c r="E94" s="4" t="s">
        <v>13</v>
      </c>
      <c r="F94" s="5" t="s">
        <v>151</v>
      </c>
      <c r="G94" s="6">
        <v>2550000000</v>
      </c>
      <c r="H94" s="6">
        <v>7650000000</v>
      </c>
      <c r="I94" s="4" t="s">
        <v>1204</v>
      </c>
      <c r="J94" s="4" t="s">
        <v>1205</v>
      </c>
      <c r="K94" s="4" t="s">
        <v>16</v>
      </c>
      <c r="L94" s="4" t="s">
        <v>17</v>
      </c>
      <c r="M94" s="4" t="s">
        <v>24</v>
      </c>
      <c r="N94" s="4" t="s">
        <v>139</v>
      </c>
      <c r="O94" s="4" t="s">
        <v>1311</v>
      </c>
    </row>
    <row r="95" spans="1:15" s="3" customFormat="1" ht="13.5" x14ac:dyDescent="0.3">
      <c r="A95" s="4">
        <v>84</v>
      </c>
      <c r="B95" s="4" t="s">
        <v>1305</v>
      </c>
      <c r="C95" s="4">
        <v>1</v>
      </c>
      <c r="D95" s="5" t="s">
        <v>1313</v>
      </c>
      <c r="E95" s="4" t="s">
        <v>13</v>
      </c>
      <c r="F95" s="5" t="s">
        <v>1314</v>
      </c>
      <c r="G95" s="6">
        <v>64892300</v>
      </c>
      <c r="H95" s="7"/>
      <c r="I95" s="4" t="s">
        <v>1315</v>
      </c>
      <c r="J95" s="4"/>
      <c r="K95" s="4" t="s">
        <v>280</v>
      </c>
      <c r="L95" s="4" t="s">
        <v>30</v>
      </c>
      <c r="M95" s="4" t="s">
        <v>24</v>
      </c>
      <c r="N95" s="4" t="s">
        <v>23</v>
      </c>
      <c r="O95" s="4" t="s">
        <v>1312</v>
      </c>
    </row>
    <row r="96" spans="1:15" s="3" customFormat="1" ht="13.5" x14ac:dyDescent="0.3">
      <c r="A96" s="4">
        <v>85</v>
      </c>
      <c r="B96" s="4" t="s">
        <v>1298</v>
      </c>
      <c r="C96" s="4">
        <v>2</v>
      </c>
      <c r="D96" s="5" t="s">
        <v>1089</v>
      </c>
      <c r="E96" s="4" t="s">
        <v>13</v>
      </c>
      <c r="F96" s="5" t="s">
        <v>1090</v>
      </c>
      <c r="G96" s="6">
        <v>60624000</v>
      </c>
      <c r="H96" s="6">
        <v>948426000</v>
      </c>
      <c r="I96" s="4" t="s">
        <v>1091</v>
      </c>
      <c r="J96" s="4" t="s">
        <v>1091</v>
      </c>
      <c r="K96" s="4" t="s">
        <v>16</v>
      </c>
      <c r="L96" s="4" t="s">
        <v>17</v>
      </c>
      <c r="M96" s="4" t="s">
        <v>18</v>
      </c>
      <c r="N96" s="4" t="s">
        <v>19</v>
      </c>
      <c r="O96" s="4" t="s">
        <v>1297</v>
      </c>
    </row>
    <row r="97" spans="1:15" s="3" customFormat="1" ht="13.5" x14ac:dyDescent="0.3">
      <c r="A97" s="4">
        <v>86</v>
      </c>
      <c r="B97" s="4" t="s">
        <v>1298</v>
      </c>
      <c r="C97" s="4">
        <v>2</v>
      </c>
      <c r="D97" s="5" t="s">
        <v>1300</v>
      </c>
      <c r="E97" s="4" t="s">
        <v>13</v>
      </c>
      <c r="F97" s="5" t="s">
        <v>1301</v>
      </c>
      <c r="G97" s="6">
        <v>3170000</v>
      </c>
      <c r="H97" s="7"/>
      <c r="I97" s="4" t="s">
        <v>1302</v>
      </c>
      <c r="J97" s="4"/>
      <c r="K97" s="4" t="s">
        <v>844</v>
      </c>
      <c r="L97" s="4"/>
      <c r="M97" s="4"/>
      <c r="N97" s="4"/>
      <c r="O97" s="4" t="s">
        <v>1299</v>
      </c>
    </row>
    <row r="98" spans="1:15" s="3" customFormat="1" ht="13.5" x14ac:dyDescent="0.3">
      <c r="A98" s="4">
        <v>87</v>
      </c>
      <c r="B98" s="4" t="s">
        <v>1287</v>
      </c>
      <c r="C98" s="4">
        <v>2</v>
      </c>
      <c r="D98" s="5" t="s">
        <v>1285</v>
      </c>
      <c r="E98" s="4" t="s">
        <v>13</v>
      </c>
      <c r="F98" s="5" t="s">
        <v>1286</v>
      </c>
      <c r="G98" s="6">
        <v>10560000</v>
      </c>
      <c r="H98" s="7"/>
      <c r="I98" s="4" t="s">
        <v>1288</v>
      </c>
      <c r="J98" s="4"/>
      <c r="K98" s="4" t="s">
        <v>482</v>
      </c>
      <c r="L98" s="4" t="s">
        <v>30</v>
      </c>
      <c r="M98" s="4" t="s">
        <v>18</v>
      </c>
      <c r="N98" s="4" t="s">
        <v>19</v>
      </c>
      <c r="O98" s="4" t="s">
        <v>1284</v>
      </c>
    </row>
    <row r="99" spans="1:15" s="3" customFormat="1" ht="13.5" x14ac:dyDescent="0.3">
      <c r="A99" s="4">
        <v>88</v>
      </c>
      <c r="B99" s="4" t="s">
        <v>1287</v>
      </c>
      <c r="C99" s="4">
        <v>2</v>
      </c>
      <c r="D99" s="5" t="s">
        <v>1290</v>
      </c>
      <c r="E99" s="4" t="s">
        <v>741</v>
      </c>
      <c r="F99" s="5" t="s">
        <v>1224</v>
      </c>
      <c r="G99" s="6">
        <v>2465764323</v>
      </c>
      <c r="H99" s="6">
        <v>7508168044</v>
      </c>
      <c r="I99" s="4" t="s">
        <v>1291</v>
      </c>
      <c r="J99" s="4" t="s">
        <v>1292</v>
      </c>
      <c r="K99" s="4" t="s">
        <v>16</v>
      </c>
      <c r="L99" s="4" t="s">
        <v>17</v>
      </c>
      <c r="M99" s="4" t="s">
        <v>24</v>
      </c>
      <c r="N99" s="4" t="s">
        <v>139</v>
      </c>
      <c r="O99" s="4" t="s">
        <v>1289</v>
      </c>
    </row>
    <row r="100" spans="1:15" s="3" customFormat="1" ht="13.5" x14ac:dyDescent="0.3">
      <c r="A100" s="4">
        <v>89</v>
      </c>
      <c r="B100" s="4" t="s">
        <v>1287</v>
      </c>
      <c r="C100" s="4">
        <v>2</v>
      </c>
      <c r="D100" s="5" t="s">
        <v>1294</v>
      </c>
      <c r="E100" s="4" t="s">
        <v>13</v>
      </c>
      <c r="F100" s="5" t="s">
        <v>1295</v>
      </c>
      <c r="G100" s="6">
        <v>9405000</v>
      </c>
      <c r="H100" s="7"/>
      <c r="I100" s="4" t="s">
        <v>1296</v>
      </c>
      <c r="J100" s="4"/>
      <c r="K100" s="4" t="s">
        <v>109</v>
      </c>
      <c r="L100" s="4" t="s">
        <v>30</v>
      </c>
      <c r="M100" s="4" t="s">
        <v>18</v>
      </c>
      <c r="N100" s="4" t="s">
        <v>19</v>
      </c>
      <c r="O100" s="4" t="s">
        <v>1293</v>
      </c>
    </row>
    <row r="101" spans="1:15" s="3" customFormat="1" ht="13.5" x14ac:dyDescent="0.3">
      <c r="A101" s="4">
        <v>90</v>
      </c>
      <c r="B101" s="4" t="s">
        <v>1280</v>
      </c>
      <c r="C101" s="4">
        <v>2</v>
      </c>
      <c r="D101" s="5" t="s">
        <v>1278</v>
      </c>
      <c r="E101" s="4" t="s">
        <v>13</v>
      </c>
      <c r="F101" s="5" t="s">
        <v>1279</v>
      </c>
      <c r="G101" s="6">
        <v>1430000</v>
      </c>
      <c r="H101" s="7"/>
      <c r="I101" s="4" t="s">
        <v>1281</v>
      </c>
      <c r="J101" s="4"/>
      <c r="K101" s="4" t="s">
        <v>144</v>
      </c>
      <c r="L101" s="4"/>
      <c r="M101" s="4"/>
      <c r="N101" s="4"/>
      <c r="O101" s="4" t="s">
        <v>1277</v>
      </c>
    </row>
    <row r="102" spans="1:15" s="3" customFormat="1" ht="13.5" x14ac:dyDescent="0.3">
      <c r="A102" s="4">
        <v>91</v>
      </c>
      <c r="B102" s="4" t="s">
        <v>1280</v>
      </c>
      <c r="C102" s="4">
        <v>2</v>
      </c>
      <c r="D102" s="5" t="s">
        <v>1283</v>
      </c>
      <c r="E102" s="4" t="s">
        <v>13</v>
      </c>
      <c r="F102" s="5" t="s">
        <v>857</v>
      </c>
      <c r="G102" s="6">
        <v>190137820</v>
      </c>
      <c r="H102" s="7"/>
      <c r="I102" s="4" t="s">
        <v>858</v>
      </c>
      <c r="J102" s="4"/>
      <c r="K102" s="4" t="s">
        <v>16</v>
      </c>
      <c r="L102" s="4" t="s">
        <v>30</v>
      </c>
      <c r="M102" s="4" t="s">
        <v>24</v>
      </c>
      <c r="N102" s="4" t="s">
        <v>23</v>
      </c>
      <c r="O102" s="4" t="s">
        <v>1282</v>
      </c>
    </row>
    <row r="103" spans="1:15" s="3" customFormat="1" ht="13.5" x14ac:dyDescent="0.3">
      <c r="A103" s="4">
        <v>92</v>
      </c>
      <c r="B103" s="4" t="s">
        <v>1272</v>
      </c>
      <c r="C103" s="4">
        <v>2</v>
      </c>
      <c r="D103" s="5" t="s">
        <v>150</v>
      </c>
      <c r="E103" s="4" t="s">
        <v>13</v>
      </c>
      <c r="F103" s="5" t="s">
        <v>151</v>
      </c>
      <c r="G103" s="6">
        <v>379000000</v>
      </c>
      <c r="H103" s="7"/>
      <c r="I103" s="4" t="s">
        <v>152</v>
      </c>
      <c r="J103" s="4"/>
      <c r="K103" s="4" t="s">
        <v>16</v>
      </c>
      <c r="L103" s="4"/>
      <c r="M103" s="4"/>
      <c r="N103" s="4"/>
      <c r="O103" s="4" t="s">
        <v>1271</v>
      </c>
    </row>
    <row r="104" spans="1:15" s="3" customFormat="1" ht="13.5" x14ac:dyDescent="0.3">
      <c r="A104" s="4">
        <v>93</v>
      </c>
      <c r="B104" s="4" t="s">
        <v>1272</v>
      </c>
      <c r="C104" s="4">
        <v>2</v>
      </c>
      <c r="D104" s="5" t="s">
        <v>1274</v>
      </c>
      <c r="E104" s="4" t="s">
        <v>13</v>
      </c>
      <c r="F104" s="5" t="s">
        <v>1275</v>
      </c>
      <c r="G104" s="6">
        <v>91198200</v>
      </c>
      <c r="H104" s="7"/>
      <c r="I104" s="4" t="s">
        <v>1276</v>
      </c>
      <c r="J104" s="4"/>
      <c r="K104" s="4" t="s">
        <v>280</v>
      </c>
      <c r="L104" s="4" t="s">
        <v>30</v>
      </c>
      <c r="M104" s="4" t="s">
        <v>24</v>
      </c>
      <c r="N104" s="4" t="s">
        <v>23</v>
      </c>
      <c r="O104" s="4" t="s">
        <v>1273</v>
      </c>
    </row>
    <row r="105" spans="1:15" s="3" customFormat="1" ht="13.5" x14ac:dyDescent="0.3">
      <c r="A105" s="4">
        <v>94</v>
      </c>
      <c r="B105" s="4" t="s">
        <v>1264</v>
      </c>
      <c r="C105" s="4">
        <v>2</v>
      </c>
      <c r="D105" s="5" t="s">
        <v>1268</v>
      </c>
      <c r="E105" s="4" t="s">
        <v>13</v>
      </c>
      <c r="F105" s="5" t="s">
        <v>1269</v>
      </c>
      <c r="G105" s="6">
        <v>1980000</v>
      </c>
      <c r="H105" s="7"/>
      <c r="I105" s="4" t="s">
        <v>1270</v>
      </c>
      <c r="J105" s="4"/>
      <c r="K105" s="4" t="s">
        <v>844</v>
      </c>
      <c r="L105" s="4"/>
      <c r="M105" s="4"/>
      <c r="N105" s="4"/>
      <c r="O105" s="4" t="s">
        <v>1267</v>
      </c>
    </row>
    <row r="106" spans="1:15" s="3" customFormat="1" ht="13.5" x14ac:dyDescent="0.3">
      <c r="A106" s="4">
        <v>95</v>
      </c>
      <c r="B106" s="4" t="s">
        <v>1253</v>
      </c>
      <c r="C106" s="4">
        <v>2</v>
      </c>
      <c r="D106" s="5" t="s">
        <v>938</v>
      </c>
      <c r="E106" s="4" t="s">
        <v>13</v>
      </c>
      <c r="F106" s="5" t="s">
        <v>939</v>
      </c>
      <c r="G106" s="6">
        <v>40382500</v>
      </c>
      <c r="H106" s="7"/>
      <c r="I106" s="4" t="s">
        <v>940</v>
      </c>
      <c r="J106" s="4"/>
      <c r="K106" s="4" t="s">
        <v>199</v>
      </c>
      <c r="L106" s="4" t="s">
        <v>30</v>
      </c>
      <c r="M106" s="4" t="s">
        <v>24</v>
      </c>
      <c r="N106" s="4" t="s">
        <v>23</v>
      </c>
      <c r="O106" s="4" t="s">
        <v>1252</v>
      </c>
    </row>
    <row r="107" spans="1:15" s="3" customFormat="1" ht="13.5" x14ac:dyDescent="0.3">
      <c r="A107" s="4">
        <v>96</v>
      </c>
      <c r="B107" s="4" t="s">
        <v>1253</v>
      </c>
      <c r="C107" s="4">
        <v>2</v>
      </c>
      <c r="D107" s="5" t="s">
        <v>1255</v>
      </c>
      <c r="E107" s="4" t="s">
        <v>13</v>
      </c>
      <c r="F107" s="5" t="s">
        <v>1256</v>
      </c>
      <c r="G107" s="6">
        <v>10780000</v>
      </c>
      <c r="H107" s="7"/>
      <c r="I107" s="4" t="s">
        <v>1257</v>
      </c>
      <c r="J107" s="4"/>
      <c r="K107" s="4" t="s">
        <v>42</v>
      </c>
      <c r="L107" s="4"/>
      <c r="M107" s="4"/>
      <c r="N107" s="4"/>
      <c r="O107" s="4" t="s">
        <v>1254</v>
      </c>
    </row>
    <row r="108" spans="1:15" s="3" customFormat="1" ht="13.5" x14ac:dyDescent="0.3">
      <c r="A108" s="4">
        <v>97</v>
      </c>
      <c r="B108" s="4" t="s">
        <v>1253</v>
      </c>
      <c r="C108" s="4">
        <v>2</v>
      </c>
      <c r="D108" s="5" t="s">
        <v>1259</v>
      </c>
      <c r="E108" s="4" t="s">
        <v>13</v>
      </c>
      <c r="F108" s="5" t="s">
        <v>1260</v>
      </c>
      <c r="G108" s="6">
        <v>125236900</v>
      </c>
      <c r="H108" s="7"/>
      <c r="I108" s="4" t="s">
        <v>1261</v>
      </c>
      <c r="J108" s="4"/>
      <c r="K108" s="4" t="s">
        <v>16</v>
      </c>
      <c r="L108" s="4" t="s">
        <v>35</v>
      </c>
      <c r="M108" s="4" t="s">
        <v>24</v>
      </c>
      <c r="N108" s="4" t="s">
        <v>23</v>
      </c>
      <c r="O108" s="4" t="s">
        <v>1258</v>
      </c>
    </row>
    <row r="109" spans="1:15" s="3" customFormat="1" ht="13.5" x14ac:dyDescent="0.3">
      <c r="A109" s="4">
        <v>98</v>
      </c>
      <c r="B109" s="4" t="s">
        <v>1245</v>
      </c>
      <c r="C109" s="4">
        <v>2</v>
      </c>
      <c r="D109" s="5" t="s">
        <v>1244</v>
      </c>
      <c r="E109" s="4" t="s">
        <v>13</v>
      </c>
      <c r="F109" s="5" t="s">
        <v>584</v>
      </c>
      <c r="G109" s="6">
        <v>46297900</v>
      </c>
      <c r="H109" s="7"/>
      <c r="I109" s="4" t="s">
        <v>585</v>
      </c>
      <c r="J109" s="4"/>
      <c r="K109" s="4" t="s">
        <v>16</v>
      </c>
      <c r="L109" s="4" t="s">
        <v>38</v>
      </c>
      <c r="M109" s="4" t="s">
        <v>24</v>
      </c>
      <c r="N109" s="4" t="s">
        <v>23</v>
      </c>
      <c r="O109" s="4" t="s">
        <v>1243</v>
      </c>
    </row>
    <row r="110" spans="1:15" s="3" customFormat="1" ht="13.5" x14ac:dyDescent="0.3">
      <c r="A110" s="4">
        <v>99</v>
      </c>
      <c r="B110" s="4" t="s">
        <v>1245</v>
      </c>
      <c r="C110" s="4">
        <v>2</v>
      </c>
      <c r="D110" s="5" t="s">
        <v>1247</v>
      </c>
      <c r="E110" s="4" t="s">
        <v>13</v>
      </c>
      <c r="F110" s="5" t="s">
        <v>837</v>
      </c>
      <c r="G110" s="6">
        <v>44000000</v>
      </c>
      <c r="H110" s="7"/>
      <c r="I110" s="4" t="s">
        <v>838</v>
      </c>
      <c r="J110" s="4"/>
      <c r="K110" s="4" t="s">
        <v>16</v>
      </c>
      <c r="L110" s="4" t="s">
        <v>38</v>
      </c>
      <c r="M110" s="4" t="s">
        <v>18</v>
      </c>
      <c r="N110" s="4" t="s">
        <v>19</v>
      </c>
      <c r="O110" s="4" t="s">
        <v>1246</v>
      </c>
    </row>
    <row r="111" spans="1:15" s="3" customFormat="1" ht="13.5" x14ac:dyDescent="0.3">
      <c r="A111" s="4">
        <v>100</v>
      </c>
      <c r="B111" s="4" t="s">
        <v>1245</v>
      </c>
      <c r="C111" s="4">
        <v>2</v>
      </c>
      <c r="D111" s="5" t="s">
        <v>1249</v>
      </c>
      <c r="E111" s="4" t="s">
        <v>13</v>
      </c>
      <c r="F111" s="5" t="s">
        <v>1250</v>
      </c>
      <c r="G111" s="6">
        <v>10136000</v>
      </c>
      <c r="H111" s="7"/>
      <c r="I111" s="4" t="s">
        <v>1251</v>
      </c>
      <c r="J111" s="4"/>
      <c r="K111" s="4" t="s">
        <v>109</v>
      </c>
      <c r="L111" s="4" t="s">
        <v>30</v>
      </c>
      <c r="M111" s="4" t="s">
        <v>18</v>
      </c>
      <c r="N111" s="4" t="s">
        <v>19</v>
      </c>
      <c r="O111" s="4" t="s">
        <v>1248</v>
      </c>
    </row>
    <row r="112" spans="1:15" s="3" customFormat="1" ht="13.5" x14ac:dyDescent="0.3">
      <c r="A112" s="4">
        <v>101</v>
      </c>
      <c r="B112" s="4" t="s">
        <v>1241</v>
      </c>
      <c r="C112" s="4">
        <v>2</v>
      </c>
      <c r="D112" s="5" t="s">
        <v>1239</v>
      </c>
      <c r="E112" s="4" t="s">
        <v>13</v>
      </c>
      <c r="F112" s="5" t="s">
        <v>1240</v>
      </c>
      <c r="G112" s="6">
        <v>27567540</v>
      </c>
      <c r="H112" s="7"/>
      <c r="I112" s="4" t="s">
        <v>1242</v>
      </c>
      <c r="J112" s="4"/>
      <c r="K112" s="4" t="s">
        <v>16</v>
      </c>
      <c r="L112" s="4" t="s">
        <v>17</v>
      </c>
      <c r="M112" s="4" t="s">
        <v>22</v>
      </c>
      <c r="N112" s="4" t="s">
        <v>23</v>
      </c>
      <c r="O112" s="4" t="s">
        <v>1238</v>
      </c>
    </row>
    <row r="113" spans="1:15" s="3" customFormat="1" ht="13.5" x14ac:dyDescent="0.3">
      <c r="A113" s="4">
        <v>102</v>
      </c>
      <c r="B113" s="4" t="s">
        <v>1228</v>
      </c>
      <c r="C113" s="4">
        <v>2</v>
      </c>
      <c r="D113" s="5" t="s">
        <v>1226</v>
      </c>
      <c r="E113" s="4" t="s">
        <v>13</v>
      </c>
      <c r="F113" s="5" t="s">
        <v>1227</v>
      </c>
      <c r="G113" s="6">
        <v>9600000</v>
      </c>
      <c r="H113" s="7"/>
      <c r="I113" s="4" t="s">
        <v>1229</v>
      </c>
      <c r="J113" s="4"/>
      <c r="K113" s="4" t="s">
        <v>280</v>
      </c>
      <c r="L113" s="4" t="s">
        <v>30</v>
      </c>
      <c r="M113" s="4" t="s">
        <v>18</v>
      </c>
      <c r="N113" s="4" t="s">
        <v>19</v>
      </c>
      <c r="O113" s="4" t="s">
        <v>1225</v>
      </c>
    </row>
    <row r="114" spans="1:15" s="3" customFormat="1" ht="13.5" x14ac:dyDescent="0.3">
      <c r="A114" s="4">
        <v>103</v>
      </c>
      <c r="B114" s="4" t="s">
        <v>1228</v>
      </c>
      <c r="C114" s="4">
        <v>2</v>
      </c>
      <c r="D114" s="5" t="s">
        <v>1231</v>
      </c>
      <c r="E114" s="4" t="s">
        <v>13</v>
      </c>
      <c r="F114" s="5" t="s">
        <v>1232</v>
      </c>
      <c r="G114" s="6">
        <v>136800000</v>
      </c>
      <c r="H114" s="7"/>
      <c r="I114" s="4" t="s">
        <v>1233</v>
      </c>
      <c r="J114" s="4"/>
      <c r="K114" s="4" t="s">
        <v>16</v>
      </c>
      <c r="L114" s="4" t="s">
        <v>35</v>
      </c>
      <c r="M114" s="4" t="s">
        <v>18</v>
      </c>
      <c r="N114" s="4" t="s">
        <v>19</v>
      </c>
      <c r="O114" s="4" t="s">
        <v>1230</v>
      </c>
    </row>
    <row r="115" spans="1:15" s="3" customFormat="1" ht="13.5" x14ac:dyDescent="0.3">
      <c r="A115" s="4">
        <v>104</v>
      </c>
      <c r="B115" s="4" t="s">
        <v>1228</v>
      </c>
      <c r="C115" s="4">
        <v>2</v>
      </c>
      <c r="D115" s="5" t="s">
        <v>1235</v>
      </c>
      <c r="E115" s="4" t="s">
        <v>13</v>
      </c>
      <c r="F115" s="5" t="s">
        <v>1236</v>
      </c>
      <c r="G115" s="6">
        <v>10296000</v>
      </c>
      <c r="H115" s="7"/>
      <c r="I115" s="4" t="s">
        <v>1237</v>
      </c>
      <c r="J115" s="4"/>
      <c r="K115" s="4" t="s">
        <v>117</v>
      </c>
      <c r="L115" s="4"/>
      <c r="M115" s="4"/>
      <c r="N115" s="4"/>
      <c r="O115" s="4" t="s">
        <v>1234</v>
      </c>
    </row>
    <row r="116" spans="1:15" s="3" customFormat="1" ht="13.5" x14ac:dyDescent="0.3">
      <c r="A116" s="4">
        <v>105</v>
      </c>
      <c r="B116" s="4" t="s">
        <v>1222</v>
      </c>
      <c r="C116" s="4">
        <v>2</v>
      </c>
      <c r="D116" s="5" t="s">
        <v>1221</v>
      </c>
      <c r="E116" s="4" t="s">
        <v>13</v>
      </c>
      <c r="F116" s="5" t="s">
        <v>180</v>
      </c>
      <c r="G116" s="6">
        <v>132957000</v>
      </c>
      <c r="H116" s="7"/>
      <c r="I116" s="4" t="s">
        <v>1223</v>
      </c>
      <c r="J116" s="4"/>
      <c r="K116" s="4" t="s">
        <v>16</v>
      </c>
      <c r="L116" s="4" t="s">
        <v>17</v>
      </c>
      <c r="M116" s="4" t="s">
        <v>18</v>
      </c>
      <c r="N116" s="4" t="s">
        <v>19</v>
      </c>
      <c r="O116" s="4" t="s">
        <v>1220</v>
      </c>
    </row>
    <row r="117" spans="1:15" s="3" customFormat="1" ht="13.5" x14ac:dyDescent="0.3">
      <c r="A117" s="4">
        <v>106</v>
      </c>
      <c r="B117" s="4" t="s">
        <v>1216</v>
      </c>
      <c r="C117" s="4">
        <v>2</v>
      </c>
      <c r="D117" s="5" t="s">
        <v>1215</v>
      </c>
      <c r="E117" s="4" t="s">
        <v>13</v>
      </c>
      <c r="F117" s="5" t="s">
        <v>460</v>
      </c>
      <c r="G117" s="6">
        <v>1062710410</v>
      </c>
      <c r="H117" s="7"/>
      <c r="I117" s="4" t="s">
        <v>461</v>
      </c>
      <c r="J117" s="4"/>
      <c r="K117" s="4" t="s">
        <v>16</v>
      </c>
      <c r="L117" s="4" t="s">
        <v>30</v>
      </c>
      <c r="M117" s="4" t="s">
        <v>24</v>
      </c>
      <c r="N117" s="4" t="s">
        <v>23</v>
      </c>
      <c r="O117" s="4" t="s">
        <v>1214</v>
      </c>
    </row>
    <row r="118" spans="1:15" s="3" customFormat="1" ht="13.5" x14ac:dyDescent="0.3">
      <c r="A118" s="4">
        <v>107</v>
      </c>
      <c r="B118" s="4" t="s">
        <v>1216</v>
      </c>
      <c r="C118" s="4">
        <v>2</v>
      </c>
      <c r="D118" s="5" t="s">
        <v>1218</v>
      </c>
      <c r="E118" s="4" t="s">
        <v>13</v>
      </c>
      <c r="F118" s="5" t="s">
        <v>355</v>
      </c>
      <c r="G118" s="6">
        <v>61700000</v>
      </c>
      <c r="H118" s="7"/>
      <c r="I118" s="4" t="s">
        <v>1219</v>
      </c>
      <c r="J118" s="4"/>
      <c r="K118" s="4" t="s">
        <v>16</v>
      </c>
      <c r="L118" s="4" t="s">
        <v>35</v>
      </c>
      <c r="M118" s="4" t="s">
        <v>24</v>
      </c>
      <c r="N118" s="4" t="s">
        <v>23</v>
      </c>
      <c r="O118" s="4" t="s">
        <v>1217</v>
      </c>
    </row>
    <row r="119" spans="1:15" s="3" customFormat="1" ht="13.5" x14ac:dyDescent="0.3">
      <c r="A119" s="4">
        <v>108</v>
      </c>
      <c r="B119" s="4" t="s">
        <v>1212</v>
      </c>
      <c r="C119" s="4">
        <v>2</v>
      </c>
      <c r="D119" s="5" t="s">
        <v>1210</v>
      </c>
      <c r="E119" s="4" t="s">
        <v>13</v>
      </c>
      <c r="F119" s="5" t="s">
        <v>1211</v>
      </c>
      <c r="G119" s="6">
        <v>17900000</v>
      </c>
      <c r="H119" s="7"/>
      <c r="I119" s="4" t="s">
        <v>1213</v>
      </c>
      <c r="J119" s="4"/>
      <c r="K119" s="4" t="s">
        <v>148</v>
      </c>
      <c r="L119" s="4" t="s">
        <v>35</v>
      </c>
      <c r="M119" s="4" t="s">
        <v>18</v>
      </c>
      <c r="N119" s="4" t="s">
        <v>19</v>
      </c>
      <c r="O119" s="4" t="s">
        <v>1209</v>
      </c>
    </row>
    <row r="120" spans="1:15" s="3" customFormat="1" ht="13.5" x14ac:dyDescent="0.3">
      <c r="A120" s="4">
        <v>109</v>
      </c>
      <c r="B120" s="4" t="s">
        <v>1208</v>
      </c>
      <c r="C120" s="4">
        <v>2</v>
      </c>
      <c r="D120" s="5" t="s">
        <v>1207</v>
      </c>
      <c r="E120" s="4" t="s">
        <v>13</v>
      </c>
      <c r="F120" s="5" t="s">
        <v>462</v>
      </c>
      <c r="G120" s="6">
        <v>180010864</v>
      </c>
      <c r="H120" s="7"/>
      <c r="I120" s="4" t="s">
        <v>464</v>
      </c>
      <c r="J120" s="4"/>
      <c r="K120" s="4" t="s">
        <v>16</v>
      </c>
      <c r="L120" s="4" t="s">
        <v>30</v>
      </c>
      <c r="M120" s="4" t="s">
        <v>24</v>
      </c>
      <c r="N120" s="4" t="s">
        <v>23</v>
      </c>
      <c r="O120" s="4" t="s">
        <v>1206</v>
      </c>
    </row>
    <row r="121" spans="1:15" s="3" customFormat="1" ht="13.5" x14ac:dyDescent="0.3">
      <c r="A121" s="4">
        <v>110</v>
      </c>
      <c r="B121" s="4" t="s">
        <v>1190</v>
      </c>
      <c r="C121" s="4">
        <v>2</v>
      </c>
      <c r="D121" s="5" t="s">
        <v>1189</v>
      </c>
      <c r="E121" s="4" t="s">
        <v>13</v>
      </c>
      <c r="F121" s="5" t="s">
        <v>488</v>
      </c>
      <c r="G121" s="6">
        <v>8930000</v>
      </c>
      <c r="H121" s="7"/>
      <c r="I121" s="4" t="s">
        <v>1191</v>
      </c>
      <c r="J121" s="4"/>
      <c r="K121" s="4" t="s">
        <v>482</v>
      </c>
      <c r="L121" s="4" t="s">
        <v>30</v>
      </c>
      <c r="M121" s="4" t="s">
        <v>18</v>
      </c>
      <c r="N121" s="4" t="s">
        <v>19</v>
      </c>
      <c r="O121" s="4" t="s">
        <v>1188</v>
      </c>
    </row>
    <row r="122" spans="1:15" s="3" customFormat="1" ht="13.5" x14ac:dyDescent="0.3">
      <c r="A122" s="4">
        <v>111</v>
      </c>
      <c r="B122" s="4" t="s">
        <v>1190</v>
      </c>
      <c r="C122" s="4">
        <v>2</v>
      </c>
      <c r="D122" s="5" t="s">
        <v>1193</v>
      </c>
      <c r="E122" s="4" t="s">
        <v>13</v>
      </c>
      <c r="F122" s="5" t="s">
        <v>36</v>
      </c>
      <c r="G122" s="6">
        <v>46181000</v>
      </c>
      <c r="H122" s="7"/>
      <c r="I122" s="4" t="s">
        <v>37</v>
      </c>
      <c r="J122" s="4"/>
      <c r="K122" s="4" t="s">
        <v>16</v>
      </c>
      <c r="L122" s="4" t="s">
        <v>38</v>
      </c>
      <c r="M122" s="4" t="s">
        <v>24</v>
      </c>
      <c r="N122" s="4" t="s">
        <v>23</v>
      </c>
      <c r="O122" s="4" t="s">
        <v>1192</v>
      </c>
    </row>
    <row r="123" spans="1:15" s="3" customFormat="1" ht="13.5" x14ac:dyDescent="0.3">
      <c r="A123" s="4">
        <v>112</v>
      </c>
      <c r="B123" s="4" t="s">
        <v>1190</v>
      </c>
      <c r="C123" s="4">
        <v>2</v>
      </c>
      <c r="D123" s="5" t="s">
        <v>1195</v>
      </c>
      <c r="E123" s="4" t="s">
        <v>13</v>
      </c>
      <c r="F123" s="5" t="s">
        <v>1196</v>
      </c>
      <c r="G123" s="6">
        <v>23430000</v>
      </c>
      <c r="H123" s="7"/>
      <c r="I123" s="4" t="s">
        <v>1197</v>
      </c>
      <c r="J123" s="4"/>
      <c r="K123" s="4" t="s">
        <v>1198</v>
      </c>
      <c r="L123" s="4" t="s">
        <v>17</v>
      </c>
      <c r="M123" s="4" t="s">
        <v>18</v>
      </c>
      <c r="N123" s="4" t="s">
        <v>19</v>
      </c>
      <c r="O123" s="4" t="s">
        <v>1194</v>
      </c>
    </row>
    <row r="124" spans="1:15" s="3" customFormat="1" ht="13.5" x14ac:dyDescent="0.3">
      <c r="A124" s="4">
        <v>113</v>
      </c>
      <c r="B124" s="4" t="s">
        <v>1190</v>
      </c>
      <c r="C124" s="4">
        <v>2</v>
      </c>
      <c r="D124" s="5" t="s">
        <v>1200</v>
      </c>
      <c r="E124" s="4" t="s">
        <v>13</v>
      </c>
      <c r="F124" s="5" t="s">
        <v>1201</v>
      </c>
      <c r="G124" s="6">
        <v>10945000</v>
      </c>
      <c r="H124" s="7"/>
      <c r="I124" s="4" t="s">
        <v>1202</v>
      </c>
      <c r="J124" s="4"/>
      <c r="K124" s="4" t="s">
        <v>42</v>
      </c>
      <c r="L124" s="4"/>
      <c r="M124" s="4"/>
      <c r="N124" s="4"/>
      <c r="O124" s="4" t="s">
        <v>1199</v>
      </c>
    </row>
    <row r="125" spans="1:15" s="3" customFormat="1" ht="13.5" x14ac:dyDescent="0.3">
      <c r="A125" s="4">
        <v>114</v>
      </c>
      <c r="B125" s="4" t="s">
        <v>1182</v>
      </c>
      <c r="C125" s="4">
        <v>2</v>
      </c>
      <c r="D125" s="5" t="s">
        <v>1181</v>
      </c>
      <c r="E125" s="4" t="s">
        <v>13</v>
      </c>
      <c r="F125" s="5" t="s">
        <v>543</v>
      </c>
      <c r="G125" s="6">
        <v>10846000</v>
      </c>
      <c r="H125" s="7"/>
      <c r="I125" s="4" t="s">
        <v>1183</v>
      </c>
      <c r="J125" s="4"/>
      <c r="K125" s="4" t="s">
        <v>42</v>
      </c>
      <c r="L125" s="4"/>
      <c r="M125" s="4"/>
      <c r="N125" s="4"/>
      <c r="O125" s="4" t="s">
        <v>1180</v>
      </c>
    </row>
    <row r="126" spans="1:15" s="3" customFormat="1" ht="13.5" x14ac:dyDescent="0.3">
      <c r="A126" s="4">
        <v>115</v>
      </c>
      <c r="B126" s="4" t="s">
        <v>1182</v>
      </c>
      <c r="C126" s="4">
        <v>2</v>
      </c>
      <c r="D126" s="5" t="s">
        <v>1185</v>
      </c>
      <c r="E126" s="4" t="s">
        <v>13</v>
      </c>
      <c r="F126" s="5" t="s">
        <v>1186</v>
      </c>
      <c r="G126" s="6">
        <v>73000000</v>
      </c>
      <c r="H126" s="7"/>
      <c r="I126" s="4" t="s">
        <v>1187</v>
      </c>
      <c r="J126" s="4"/>
      <c r="K126" s="4" t="s">
        <v>117</v>
      </c>
      <c r="L126" s="4" t="s">
        <v>30</v>
      </c>
      <c r="M126" s="4" t="s">
        <v>18</v>
      </c>
      <c r="N126" s="4" t="s">
        <v>19</v>
      </c>
      <c r="O126" s="4" t="s">
        <v>1184</v>
      </c>
    </row>
    <row r="127" spans="1:15" s="3" customFormat="1" ht="13.5" x14ac:dyDescent="0.3">
      <c r="A127" s="4">
        <v>116</v>
      </c>
      <c r="B127" s="4" t="s">
        <v>1178</v>
      </c>
      <c r="C127" s="4">
        <v>2</v>
      </c>
      <c r="D127" s="5" t="s">
        <v>1176</v>
      </c>
      <c r="E127" s="4" t="s">
        <v>13</v>
      </c>
      <c r="F127" s="5" t="s">
        <v>1177</v>
      </c>
      <c r="G127" s="6">
        <v>9750000</v>
      </c>
      <c r="H127" s="7"/>
      <c r="I127" s="4" t="s">
        <v>1179</v>
      </c>
      <c r="J127" s="4"/>
      <c r="K127" s="4" t="s">
        <v>144</v>
      </c>
      <c r="L127" s="4" t="s">
        <v>17</v>
      </c>
      <c r="M127" s="4" t="s">
        <v>18</v>
      </c>
      <c r="N127" s="4" t="s">
        <v>19</v>
      </c>
      <c r="O127" s="4" t="s">
        <v>1175</v>
      </c>
    </row>
    <row r="128" spans="1:15" s="3" customFormat="1" ht="13.5" x14ac:dyDescent="0.3">
      <c r="A128" s="4">
        <v>117</v>
      </c>
      <c r="B128" s="4" t="s">
        <v>1174</v>
      </c>
      <c r="C128" s="4">
        <v>2</v>
      </c>
      <c r="D128" s="5" t="s">
        <v>827</v>
      </c>
      <c r="E128" s="4" t="s">
        <v>13</v>
      </c>
      <c r="F128" s="5" t="s">
        <v>828</v>
      </c>
      <c r="G128" s="6">
        <v>42960910</v>
      </c>
      <c r="H128" s="7"/>
      <c r="I128" s="4" t="s">
        <v>829</v>
      </c>
      <c r="J128" s="4"/>
      <c r="K128" s="4" t="s">
        <v>148</v>
      </c>
      <c r="L128" s="4" t="s">
        <v>30</v>
      </c>
      <c r="M128" s="4" t="s">
        <v>24</v>
      </c>
      <c r="N128" s="4" t="s">
        <v>23</v>
      </c>
      <c r="O128" s="4" t="s">
        <v>1173</v>
      </c>
    </row>
    <row r="129" spans="1:15" s="3" customFormat="1" ht="13.5" x14ac:dyDescent="0.3">
      <c r="A129" s="4">
        <v>118</v>
      </c>
      <c r="B129" s="4" t="s">
        <v>1171</v>
      </c>
      <c r="C129" s="4">
        <v>2</v>
      </c>
      <c r="D129" s="5" t="s">
        <v>457</v>
      </c>
      <c r="E129" s="4" t="s">
        <v>13</v>
      </c>
      <c r="F129" s="5" t="s">
        <v>180</v>
      </c>
      <c r="G129" s="6">
        <v>1193500000</v>
      </c>
      <c r="H129" s="6">
        <v>3130402587</v>
      </c>
      <c r="I129" s="4" t="s">
        <v>458</v>
      </c>
      <c r="J129" s="4" t="s">
        <v>459</v>
      </c>
      <c r="K129" s="4" t="s">
        <v>16</v>
      </c>
      <c r="L129" s="4"/>
      <c r="M129" s="4"/>
      <c r="N129" s="4"/>
      <c r="O129" s="4" t="s">
        <v>1172</v>
      </c>
    </row>
    <row r="130" spans="1:15" s="3" customFormat="1" ht="13.5" x14ac:dyDescent="0.3">
      <c r="A130" s="4">
        <v>119</v>
      </c>
      <c r="B130" s="4" t="s">
        <v>1165</v>
      </c>
      <c r="C130" s="4">
        <v>2</v>
      </c>
      <c r="D130" s="5" t="s">
        <v>1163</v>
      </c>
      <c r="E130" s="4" t="s">
        <v>13</v>
      </c>
      <c r="F130" s="5" t="s">
        <v>1164</v>
      </c>
      <c r="G130" s="6">
        <v>54021000</v>
      </c>
      <c r="H130" s="7"/>
      <c r="I130" s="4" t="s">
        <v>1166</v>
      </c>
      <c r="J130" s="4"/>
      <c r="K130" s="4" t="s">
        <v>280</v>
      </c>
      <c r="L130" s="4" t="s">
        <v>30</v>
      </c>
      <c r="M130" s="4" t="s">
        <v>24</v>
      </c>
      <c r="N130" s="4" t="s">
        <v>23</v>
      </c>
      <c r="O130" s="4" t="s">
        <v>1162</v>
      </c>
    </row>
    <row r="131" spans="1:15" s="3" customFormat="1" ht="13.5" x14ac:dyDescent="0.3">
      <c r="A131" s="4">
        <v>120</v>
      </c>
      <c r="B131" s="4" t="s">
        <v>1165</v>
      </c>
      <c r="C131" s="4">
        <v>2</v>
      </c>
      <c r="D131" s="5" t="s">
        <v>1168</v>
      </c>
      <c r="E131" s="4" t="s">
        <v>13</v>
      </c>
      <c r="F131" s="5" t="s">
        <v>1169</v>
      </c>
      <c r="G131" s="6">
        <v>163483221</v>
      </c>
      <c r="H131" s="7"/>
      <c r="I131" s="4" t="s">
        <v>1170</v>
      </c>
      <c r="J131" s="4"/>
      <c r="K131" s="4" t="s">
        <v>844</v>
      </c>
      <c r="L131" s="4"/>
      <c r="M131" s="4"/>
      <c r="N131" s="4"/>
      <c r="O131" s="4" t="s">
        <v>1167</v>
      </c>
    </row>
    <row r="132" spans="1:15" s="3" customFormat="1" ht="13.5" x14ac:dyDescent="0.3">
      <c r="A132" s="4">
        <v>121</v>
      </c>
      <c r="B132" s="4" t="s">
        <v>1149</v>
      </c>
      <c r="C132" s="4">
        <v>2</v>
      </c>
      <c r="D132" s="5" t="s">
        <v>1148</v>
      </c>
      <c r="E132" s="4" t="s">
        <v>13</v>
      </c>
      <c r="F132" s="5" t="s">
        <v>210</v>
      </c>
      <c r="G132" s="6">
        <v>6710000</v>
      </c>
      <c r="H132" s="7"/>
      <c r="I132" s="4" t="s">
        <v>1150</v>
      </c>
      <c r="J132" s="4"/>
      <c r="K132" s="4" t="s">
        <v>199</v>
      </c>
      <c r="L132" s="4" t="s">
        <v>30</v>
      </c>
      <c r="M132" s="4" t="s">
        <v>18</v>
      </c>
      <c r="N132" s="4" t="s">
        <v>19</v>
      </c>
      <c r="O132" s="4" t="s">
        <v>1147</v>
      </c>
    </row>
    <row r="133" spans="1:15" s="3" customFormat="1" ht="13.5" x14ac:dyDescent="0.3">
      <c r="A133" s="4">
        <v>122</v>
      </c>
      <c r="B133" s="4" t="s">
        <v>1149</v>
      </c>
      <c r="C133" s="4">
        <v>2</v>
      </c>
      <c r="D133" s="5" t="s">
        <v>1152</v>
      </c>
      <c r="E133" s="4" t="s">
        <v>13</v>
      </c>
      <c r="F133" s="5" t="s">
        <v>1153</v>
      </c>
      <c r="G133" s="6">
        <v>98651803</v>
      </c>
      <c r="H133" s="7"/>
      <c r="I133" s="4" t="s">
        <v>1154</v>
      </c>
      <c r="J133" s="4"/>
      <c r="K133" s="4" t="s">
        <v>177</v>
      </c>
      <c r="L133" s="4" t="s">
        <v>30</v>
      </c>
      <c r="M133" s="4" t="s">
        <v>24</v>
      </c>
      <c r="N133" s="4" t="s">
        <v>23</v>
      </c>
      <c r="O133" s="4" t="s">
        <v>1151</v>
      </c>
    </row>
    <row r="134" spans="1:15" s="3" customFormat="1" ht="13.5" x14ac:dyDescent="0.3">
      <c r="A134" s="4">
        <v>123</v>
      </c>
      <c r="B134" s="4" t="s">
        <v>1149</v>
      </c>
      <c r="C134" s="4">
        <v>2</v>
      </c>
      <c r="D134" s="5" t="s">
        <v>1156</v>
      </c>
      <c r="E134" s="4" t="s">
        <v>13</v>
      </c>
      <c r="F134" s="5" t="s">
        <v>1157</v>
      </c>
      <c r="G134" s="6">
        <v>178243440</v>
      </c>
      <c r="H134" s="7"/>
      <c r="I134" s="4" t="s">
        <v>1158</v>
      </c>
      <c r="J134" s="4"/>
      <c r="K134" s="4" t="s">
        <v>16</v>
      </c>
      <c r="L134" s="4" t="s">
        <v>30</v>
      </c>
      <c r="M134" s="4" t="s">
        <v>24</v>
      </c>
      <c r="N134" s="4" t="s">
        <v>23</v>
      </c>
      <c r="O134" s="4" t="s">
        <v>1155</v>
      </c>
    </row>
    <row r="135" spans="1:15" s="3" customFormat="1" ht="13.5" x14ac:dyDescent="0.3">
      <c r="A135" s="4">
        <v>124</v>
      </c>
      <c r="B135" s="4" t="s">
        <v>1149</v>
      </c>
      <c r="C135" s="4">
        <v>2</v>
      </c>
      <c r="D135" s="5" t="s">
        <v>1160</v>
      </c>
      <c r="E135" s="4" t="s">
        <v>13</v>
      </c>
      <c r="F135" s="5" t="s">
        <v>351</v>
      </c>
      <c r="G135" s="6">
        <v>10010000</v>
      </c>
      <c r="H135" s="7"/>
      <c r="I135" s="4" t="s">
        <v>1161</v>
      </c>
      <c r="J135" s="4"/>
      <c r="K135" s="4" t="s">
        <v>109</v>
      </c>
      <c r="L135" s="4" t="s">
        <v>30</v>
      </c>
      <c r="M135" s="4" t="s">
        <v>18</v>
      </c>
      <c r="N135" s="4" t="s">
        <v>19</v>
      </c>
      <c r="O135" s="4" t="s">
        <v>1159</v>
      </c>
    </row>
    <row r="136" spans="1:15" s="3" customFormat="1" ht="13.5" x14ac:dyDescent="0.3">
      <c r="A136" s="4">
        <v>125</v>
      </c>
      <c r="B136" s="4" t="s">
        <v>1145</v>
      </c>
      <c r="C136" s="4">
        <v>2</v>
      </c>
      <c r="D136" s="5" t="s">
        <v>1144</v>
      </c>
      <c r="E136" s="4" t="s">
        <v>13</v>
      </c>
      <c r="F136" s="5" t="s">
        <v>571</v>
      </c>
      <c r="G136" s="6">
        <v>18700000</v>
      </c>
      <c r="H136" s="7"/>
      <c r="I136" s="4" t="s">
        <v>1146</v>
      </c>
      <c r="J136" s="4"/>
      <c r="K136" s="4" t="s">
        <v>80</v>
      </c>
      <c r="L136" s="4" t="s">
        <v>35</v>
      </c>
      <c r="M136" s="4" t="s">
        <v>18</v>
      </c>
      <c r="N136" s="4" t="s">
        <v>19</v>
      </c>
      <c r="O136" s="4" t="s">
        <v>1143</v>
      </c>
    </row>
    <row r="137" spans="1:15" s="3" customFormat="1" ht="13.5" x14ac:dyDescent="0.3">
      <c r="A137" s="4">
        <v>126</v>
      </c>
      <c r="B137" s="4" t="s">
        <v>1141</v>
      </c>
      <c r="C137" s="4">
        <v>2</v>
      </c>
      <c r="D137" s="5" t="s">
        <v>1139</v>
      </c>
      <c r="E137" s="4" t="s">
        <v>13</v>
      </c>
      <c r="F137" s="5" t="s">
        <v>1140</v>
      </c>
      <c r="G137" s="6">
        <v>12100000</v>
      </c>
      <c r="H137" s="7"/>
      <c r="I137" s="4" t="s">
        <v>1142</v>
      </c>
      <c r="J137" s="4"/>
      <c r="K137" s="4" t="s">
        <v>109</v>
      </c>
      <c r="L137" s="4" t="s">
        <v>35</v>
      </c>
      <c r="M137" s="4" t="s">
        <v>18</v>
      </c>
      <c r="N137" s="4" t="s">
        <v>19</v>
      </c>
      <c r="O137" s="4" t="s">
        <v>1138</v>
      </c>
    </row>
    <row r="138" spans="1:15" s="3" customFormat="1" ht="13.5" x14ac:dyDescent="0.3">
      <c r="A138" s="4">
        <v>127</v>
      </c>
      <c r="B138" s="4" t="s">
        <v>1126</v>
      </c>
      <c r="C138" s="4">
        <v>2</v>
      </c>
      <c r="D138" s="5" t="s">
        <v>1125</v>
      </c>
      <c r="E138" s="4" t="s">
        <v>13</v>
      </c>
      <c r="F138" s="5" t="s">
        <v>845</v>
      </c>
      <c r="G138" s="6">
        <v>1026300000</v>
      </c>
      <c r="H138" s="7"/>
      <c r="I138" s="4" t="s">
        <v>1127</v>
      </c>
      <c r="J138" s="4"/>
      <c r="K138" s="4" t="s">
        <v>16</v>
      </c>
      <c r="L138" s="4" t="s">
        <v>17</v>
      </c>
      <c r="M138" s="4" t="s">
        <v>24</v>
      </c>
      <c r="N138" s="4" t="s">
        <v>23</v>
      </c>
      <c r="O138" s="4" t="s">
        <v>1124</v>
      </c>
    </row>
    <row r="139" spans="1:15" s="3" customFormat="1" ht="13.5" x14ac:dyDescent="0.3">
      <c r="A139" s="4">
        <v>128</v>
      </c>
      <c r="B139" s="4" t="s">
        <v>1126</v>
      </c>
      <c r="C139" s="4">
        <v>2</v>
      </c>
      <c r="D139" s="5" t="s">
        <v>1129</v>
      </c>
      <c r="E139" s="4" t="s">
        <v>166</v>
      </c>
      <c r="F139" s="5" t="s">
        <v>167</v>
      </c>
      <c r="G139" s="6">
        <v>1339800000</v>
      </c>
      <c r="H139" s="7"/>
      <c r="I139" s="4" t="s">
        <v>1130</v>
      </c>
      <c r="J139" s="4"/>
      <c r="K139" s="4" t="s">
        <v>16</v>
      </c>
      <c r="L139" s="4" t="s">
        <v>38</v>
      </c>
      <c r="M139" s="4" t="s">
        <v>18</v>
      </c>
      <c r="N139" s="4" t="s">
        <v>19</v>
      </c>
      <c r="O139" s="4" t="s">
        <v>1128</v>
      </c>
    </row>
    <row r="140" spans="1:15" s="3" customFormat="1" ht="13.5" x14ac:dyDescent="0.3">
      <c r="A140" s="4">
        <v>129</v>
      </c>
      <c r="B140" s="4" t="s">
        <v>1126</v>
      </c>
      <c r="C140" s="4">
        <v>2</v>
      </c>
      <c r="D140" s="5" t="s">
        <v>774</v>
      </c>
      <c r="E140" s="4" t="s">
        <v>13</v>
      </c>
      <c r="F140" s="5" t="s">
        <v>775</v>
      </c>
      <c r="G140" s="6">
        <v>169745198</v>
      </c>
      <c r="H140" s="7"/>
      <c r="I140" s="4" t="s">
        <v>776</v>
      </c>
      <c r="J140" s="4"/>
      <c r="K140" s="4" t="s">
        <v>16</v>
      </c>
      <c r="L140" s="4" t="s">
        <v>30</v>
      </c>
      <c r="M140" s="4" t="s">
        <v>24</v>
      </c>
      <c r="N140" s="4" t="s">
        <v>23</v>
      </c>
      <c r="O140" s="4" t="s">
        <v>1131</v>
      </c>
    </row>
    <row r="141" spans="1:15" s="3" customFormat="1" ht="13.5" x14ac:dyDescent="0.3">
      <c r="A141" s="4">
        <v>130</v>
      </c>
      <c r="B141" s="4" t="s">
        <v>1126</v>
      </c>
      <c r="C141" s="4">
        <v>2</v>
      </c>
      <c r="D141" s="5" t="s">
        <v>750</v>
      </c>
      <c r="E141" s="4" t="s">
        <v>13</v>
      </c>
      <c r="F141" s="5" t="s">
        <v>751</v>
      </c>
      <c r="G141" s="6">
        <v>210900000</v>
      </c>
      <c r="H141" s="7"/>
      <c r="I141" s="4" t="s">
        <v>752</v>
      </c>
      <c r="J141" s="4"/>
      <c r="K141" s="4" t="s">
        <v>16</v>
      </c>
      <c r="L141" s="4" t="s">
        <v>17</v>
      </c>
      <c r="M141" s="4" t="s">
        <v>18</v>
      </c>
      <c r="N141" s="4" t="s">
        <v>19</v>
      </c>
      <c r="O141" s="4" t="s">
        <v>1132</v>
      </c>
    </row>
    <row r="142" spans="1:15" s="3" customFormat="1" ht="13.5" x14ac:dyDescent="0.3">
      <c r="A142" s="4">
        <v>131</v>
      </c>
      <c r="B142" s="4" t="s">
        <v>1126</v>
      </c>
      <c r="C142" s="4">
        <v>2</v>
      </c>
      <c r="D142" s="5" t="s">
        <v>1134</v>
      </c>
      <c r="E142" s="4" t="s">
        <v>13</v>
      </c>
      <c r="F142" s="5" t="s">
        <v>1135</v>
      </c>
      <c r="G142" s="6">
        <v>15389000</v>
      </c>
      <c r="H142" s="7"/>
      <c r="I142" s="4" t="s">
        <v>1136</v>
      </c>
      <c r="J142" s="4"/>
      <c r="K142" s="4" t="s">
        <v>1137</v>
      </c>
      <c r="L142" s="4"/>
      <c r="M142" s="4"/>
      <c r="N142" s="4"/>
      <c r="O142" s="4" t="s">
        <v>1133</v>
      </c>
    </row>
    <row r="143" spans="1:15" s="3" customFormat="1" ht="13.5" x14ac:dyDescent="0.3">
      <c r="A143" s="4">
        <v>132</v>
      </c>
      <c r="B143" s="4" t="s">
        <v>1122</v>
      </c>
      <c r="C143" s="4">
        <v>2</v>
      </c>
      <c r="D143" s="5" t="s">
        <v>1120</v>
      </c>
      <c r="E143" s="4" t="s">
        <v>13</v>
      </c>
      <c r="F143" s="5" t="s">
        <v>1121</v>
      </c>
      <c r="G143" s="6">
        <v>8470000</v>
      </c>
      <c r="H143" s="7"/>
      <c r="I143" s="4" t="s">
        <v>1123</v>
      </c>
      <c r="J143" s="4"/>
      <c r="K143" s="4" t="s">
        <v>109</v>
      </c>
      <c r="L143" s="4" t="s">
        <v>38</v>
      </c>
      <c r="M143" s="4" t="s">
        <v>18</v>
      </c>
      <c r="N143" s="4" t="s">
        <v>19</v>
      </c>
      <c r="O143" s="4" t="s">
        <v>1119</v>
      </c>
    </row>
    <row r="144" spans="1:15" s="3" customFormat="1" ht="13.5" x14ac:dyDescent="0.3">
      <c r="A144" s="4">
        <v>133</v>
      </c>
      <c r="B144" s="4" t="s">
        <v>1117</v>
      </c>
      <c r="C144" s="4">
        <v>2</v>
      </c>
      <c r="D144" s="5" t="s">
        <v>1115</v>
      </c>
      <c r="E144" s="4" t="s">
        <v>13</v>
      </c>
      <c r="F144" s="5" t="s">
        <v>1116</v>
      </c>
      <c r="G144" s="6">
        <v>22170458</v>
      </c>
      <c r="H144" s="7"/>
      <c r="I144" s="4" t="s">
        <v>1118</v>
      </c>
      <c r="J144" s="4"/>
      <c r="K144" s="4" t="s">
        <v>482</v>
      </c>
      <c r="L144" s="4" t="s">
        <v>30</v>
      </c>
      <c r="M144" s="4" t="s">
        <v>24</v>
      </c>
      <c r="N144" s="4" t="s">
        <v>23</v>
      </c>
      <c r="O144" s="4" t="s">
        <v>1114</v>
      </c>
    </row>
    <row r="145" spans="1:15" s="3" customFormat="1" ht="13.5" x14ac:dyDescent="0.3">
      <c r="A145" s="4">
        <v>134</v>
      </c>
      <c r="B145" s="4" t="s">
        <v>1110</v>
      </c>
      <c r="C145" s="4">
        <v>2</v>
      </c>
      <c r="D145" s="5" t="s">
        <v>1108</v>
      </c>
      <c r="E145" s="4" t="s">
        <v>13</v>
      </c>
      <c r="F145" s="5" t="s">
        <v>1109</v>
      </c>
      <c r="G145" s="6">
        <v>41987000</v>
      </c>
      <c r="H145" s="7"/>
      <c r="I145" s="4" t="s">
        <v>1111</v>
      </c>
      <c r="J145" s="4"/>
      <c r="K145" s="4" t="s">
        <v>177</v>
      </c>
      <c r="L145" s="4" t="s">
        <v>30</v>
      </c>
      <c r="M145" s="4" t="s">
        <v>18</v>
      </c>
      <c r="N145" s="4" t="s">
        <v>19</v>
      </c>
      <c r="O145" s="4" t="s">
        <v>1107</v>
      </c>
    </row>
    <row r="146" spans="1:15" s="3" customFormat="1" ht="13.5" x14ac:dyDescent="0.3">
      <c r="A146" s="4">
        <v>135</v>
      </c>
      <c r="B146" s="4" t="s">
        <v>1110</v>
      </c>
      <c r="C146" s="4">
        <v>2</v>
      </c>
      <c r="D146" s="5" t="s">
        <v>466</v>
      </c>
      <c r="E146" s="4" t="s">
        <v>13</v>
      </c>
      <c r="F146" s="5" t="s">
        <v>467</v>
      </c>
      <c r="G146" s="6">
        <v>330556617</v>
      </c>
      <c r="H146" s="7"/>
      <c r="I146" s="4" t="s">
        <v>1113</v>
      </c>
      <c r="J146" s="4"/>
      <c r="K146" s="4" t="s">
        <v>16</v>
      </c>
      <c r="L146" s="4" t="s">
        <v>17</v>
      </c>
      <c r="M146" s="4" t="s">
        <v>22</v>
      </c>
      <c r="N146" s="4" t="s">
        <v>372</v>
      </c>
      <c r="O146" s="4" t="s">
        <v>1112</v>
      </c>
    </row>
    <row r="147" spans="1:15" s="3" customFormat="1" ht="13.5" x14ac:dyDescent="0.3">
      <c r="A147" s="4">
        <v>136</v>
      </c>
      <c r="B147" s="4" t="s">
        <v>1095</v>
      </c>
      <c r="C147" s="4">
        <v>2</v>
      </c>
      <c r="D147" s="5" t="s">
        <v>1093</v>
      </c>
      <c r="E147" s="4" t="s">
        <v>13</v>
      </c>
      <c r="F147" s="5" t="s">
        <v>1094</v>
      </c>
      <c r="G147" s="6">
        <v>9702000</v>
      </c>
      <c r="H147" s="7"/>
      <c r="I147" s="4" t="s">
        <v>1096</v>
      </c>
      <c r="J147" s="4"/>
      <c r="K147" s="4" t="s">
        <v>280</v>
      </c>
      <c r="L147" s="4" t="s">
        <v>30</v>
      </c>
      <c r="M147" s="4" t="s">
        <v>18</v>
      </c>
      <c r="N147" s="4" t="s">
        <v>19</v>
      </c>
      <c r="O147" s="4" t="s">
        <v>1092</v>
      </c>
    </row>
    <row r="148" spans="1:15" s="3" customFormat="1" ht="13.5" x14ac:dyDescent="0.3">
      <c r="A148" s="4">
        <v>137</v>
      </c>
      <c r="B148" s="4" t="s">
        <v>1095</v>
      </c>
      <c r="C148" s="4">
        <v>2</v>
      </c>
      <c r="D148" s="5" t="s">
        <v>1098</v>
      </c>
      <c r="E148" s="4" t="s">
        <v>13</v>
      </c>
      <c r="F148" s="5" t="s">
        <v>801</v>
      </c>
      <c r="G148" s="6">
        <v>161386160</v>
      </c>
      <c r="H148" s="7"/>
      <c r="I148" s="4" t="s">
        <v>802</v>
      </c>
      <c r="J148" s="4"/>
      <c r="K148" s="4" t="s">
        <v>16</v>
      </c>
      <c r="L148" s="4" t="s">
        <v>30</v>
      </c>
      <c r="M148" s="4" t="s">
        <v>24</v>
      </c>
      <c r="N148" s="4" t="s">
        <v>23</v>
      </c>
      <c r="O148" s="4" t="s">
        <v>1097</v>
      </c>
    </row>
    <row r="149" spans="1:15" s="3" customFormat="1" ht="13.5" x14ac:dyDescent="0.3">
      <c r="A149" s="4">
        <v>138</v>
      </c>
      <c r="B149" s="4" t="s">
        <v>1095</v>
      </c>
      <c r="C149" s="4">
        <v>2</v>
      </c>
      <c r="D149" s="5" t="s">
        <v>1100</v>
      </c>
      <c r="E149" s="4" t="s">
        <v>13</v>
      </c>
      <c r="F149" s="5" t="s">
        <v>1101</v>
      </c>
      <c r="G149" s="6">
        <v>83866200</v>
      </c>
      <c r="H149" s="7"/>
      <c r="I149" s="4" t="s">
        <v>1102</v>
      </c>
      <c r="J149" s="4"/>
      <c r="K149" s="4" t="s">
        <v>16</v>
      </c>
      <c r="L149" s="4" t="s">
        <v>17</v>
      </c>
      <c r="M149" s="4" t="s">
        <v>18</v>
      </c>
      <c r="N149" s="4" t="s">
        <v>19</v>
      </c>
      <c r="O149" s="4" t="s">
        <v>1099</v>
      </c>
    </row>
    <row r="150" spans="1:15" s="3" customFormat="1" ht="13.5" x14ac:dyDescent="0.3">
      <c r="A150" s="4">
        <v>139</v>
      </c>
      <c r="B150" s="4" t="s">
        <v>1095</v>
      </c>
      <c r="C150" s="4">
        <v>2</v>
      </c>
      <c r="D150" s="5" t="s">
        <v>1104</v>
      </c>
      <c r="E150" s="4" t="s">
        <v>13</v>
      </c>
      <c r="F150" s="5" t="s">
        <v>1105</v>
      </c>
      <c r="G150" s="6">
        <v>25300000</v>
      </c>
      <c r="H150" s="7"/>
      <c r="I150" s="4" t="s">
        <v>1106</v>
      </c>
      <c r="J150" s="4"/>
      <c r="K150" s="4" t="s">
        <v>177</v>
      </c>
      <c r="L150" s="4" t="s">
        <v>35</v>
      </c>
      <c r="M150" s="4" t="s">
        <v>18</v>
      </c>
      <c r="N150" s="4" t="s">
        <v>19</v>
      </c>
      <c r="O150" s="4" t="s">
        <v>1103</v>
      </c>
    </row>
    <row r="151" spans="1:15" s="3" customFormat="1" ht="13.5" x14ac:dyDescent="0.3">
      <c r="A151" s="4">
        <v>140</v>
      </c>
      <c r="B151" s="4" t="s">
        <v>1084</v>
      </c>
      <c r="C151" s="4">
        <v>2</v>
      </c>
      <c r="D151" s="5" t="s">
        <v>1027</v>
      </c>
      <c r="E151" s="4" t="s">
        <v>13</v>
      </c>
      <c r="F151" s="5" t="s">
        <v>468</v>
      </c>
      <c r="G151" s="6">
        <v>97460000</v>
      </c>
      <c r="H151" s="7"/>
      <c r="I151" s="4" t="s">
        <v>1029</v>
      </c>
      <c r="J151" s="4"/>
      <c r="K151" s="4" t="s">
        <v>16</v>
      </c>
      <c r="L151" s="4" t="s">
        <v>38</v>
      </c>
      <c r="M151" s="4" t="s">
        <v>18</v>
      </c>
      <c r="N151" s="4" t="s">
        <v>19</v>
      </c>
      <c r="O151" s="4" t="s">
        <v>1083</v>
      </c>
    </row>
    <row r="152" spans="1:15" s="3" customFormat="1" ht="13.5" x14ac:dyDescent="0.3">
      <c r="A152" s="4">
        <v>141</v>
      </c>
      <c r="B152" s="4" t="s">
        <v>1084</v>
      </c>
      <c r="C152" s="4">
        <v>2</v>
      </c>
      <c r="D152" s="5" t="s">
        <v>1086</v>
      </c>
      <c r="E152" s="4" t="s">
        <v>13</v>
      </c>
      <c r="F152" s="5" t="s">
        <v>1087</v>
      </c>
      <c r="G152" s="6">
        <v>52677900</v>
      </c>
      <c r="H152" s="7"/>
      <c r="I152" s="4" t="s">
        <v>1088</v>
      </c>
      <c r="J152" s="4"/>
      <c r="K152" s="4" t="s">
        <v>109</v>
      </c>
      <c r="L152" s="4" t="s">
        <v>30</v>
      </c>
      <c r="M152" s="4" t="s">
        <v>24</v>
      </c>
      <c r="N152" s="4" t="s">
        <v>23</v>
      </c>
      <c r="O152" s="4" t="s">
        <v>1085</v>
      </c>
    </row>
    <row r="153" spans="1:15" s="3" customFormat="1" ht="13.5" x14ac:dyDescent="0.3">
      <c r="A153" s="4">
        <v>142</v>
      </c>
      <c r="B153" s="4" t="s">
        <v>1080</v>
      </c>
      <c r="C153" s="4">
        <v>2</v>
      </c>
      <c r="D153" s="5" t="s">
        <v>1078</v>
      </c>
      <c r="E153" s="4" t="s">
        <v>13</v>
      </c>
      <c r="F153" s="5" t="s">
        <v>1079</v>
      </c>
      <c r="G153" s="6">
        <v>6600000</v>
      </c>
      <c r="H153" s="7"/>
      <c r="I153" s="4" t="s">
        <v>1081</v>
      </c>
      <c r="J153" s="4"/>
      <c r="K153" s="4" t="s">
        <v>1082</v>
      </c>
      <c r="L153" s="4"/>
      <c r="M153" s="4"/>
      <c r="N153" s="4"/>
      <c r="O153" s="4" t="s">
        <v>1077</v>
      </c>
    </row>
    <row r="154" spans="1:15" s="3" customFormat="1" ht="13.5" x14ac:dyDescent="0.3">
      <c r="A154" s="4">
        <v>143</v>
      </c>
      <c r="B154" s="4" t="s">
        <v>1073</v>
      </c>
      <c r="C154" s="4">
        <v>2</v>
      </c>
      <c r="D154" s="5" t="s">
        <v>812</v>
      </c>
      <c r="E154" s="4" t="s">
        <v>13</v>
      </c>
      <c r="F154" s="5" t="s">
        <v>813</v>
      </c>
      <c r="G154" s="6">
        <v>476449600</v>
      </c>
      <c r="H154" s="7"/>
      <c r="I154" s="4" t="s">
        <v>1074</v>
      </c>
      <c r="J154" s="4"/>
      <c r="K154" s="4" t="s">
        <v>16</v>
      </c>
      <c r="L154" s="4" t="s">
        <v>30</v>
      </c>
      <c r="M154" s="4" t="s">
        <v>24</v>
      </c>
      <c r="N154" s="4" t="s">
        <v>23</v>
      </c>
      <c r="O154" s="4" t="s">
        <v>1072</v>
      </c>
    </row>
    <row r="155" spans="1:15" s="3" customFormat="1" ht="13.5" x14ac:dyDescent="0.3">
      <c r="A155" s="4">
        <v>144</v>
      </c>
      <c r="B155" s="4" t="s">
        <v>1073</v>
      </c>
      <c r="C155" s="4">
        <v>2</v>
      </c>
      <c r="D155" s="5" t="s">
        <v>846</v>
      </c>
      <c r="E155" s="4" t="s">
        <v>13</v>
      </c>
      <c r="F155" s="5" t="s">
        <v>847</v>
      </c>
      <c r="G155" s="6">
        <v>5049615898</v>
      </c>
      <c r="H155" s="7"/>
      <c r="I155" s="4" t="s">
        <v>1076</v>
      </c>
      <c r="J155" s="4"/>
      <c r="K155" s="4" t="s">
        <v>16</v>
      </c>
      <c r="L155" s="4" t="s">
        <v>35</v>
      </c>
      <c r="M155" s="4" t="s">
        <v>22</v>
      </c>
      <c r="N155" s="4" t="s">
        <v>372</v>
      </c>
      <c r="O155" s="4" t="s">
        <v>1075</v>
      </c>
    </row>
    <row r="156" spans="1:15" s="3" customFormat="1" ht="13.5" x14ac:dyDescent="0.3">
      <c r="A156" s="4">
        <v>145</v>
      </c>
      <c r="B156" s="4" t="s">
        <v>1070</v>
      </c>
      <c r="C156" s="4">
        <v>2</v>
      </c>
      <c r="D156" s="5" t="s">
        <v>1044</v>
      </c>
      <c r="E156" s="4" t="s">
        <v>13</v>
      </c>
      <c r="F156" s="5" t="s">
        <v>1045</v>
      </c>
      <c r="G156" s="6">
        <v>18686000</v>
      </c>
      <c r="H156" s="7"/>
      <c r="I156" s="4" t="s">
        <v>1071</v>
      </c>
      <c r="J156" s="4"/>
      <c r="K156" s="4" t="s">
        <v>16</v>
      </c>
      <c r="L156" s="4" t="s">
        <v>35</v>
      </c>
      <c r="M156" s="4" t="s">
        <v>124</v>
      </c>
      <c r="N156" s="4" t="s">
        <v>125</v>
      </c>
      <c r="O156" s="4" t="s">
        <v>1069</v>
      </c>
    </row>
    <row r="157" spans="1:15" s="3" customFormat="1" ht="13.5" x14ac:dyDescent="0.3">
      <c r="A157" s="4">
        <v>146</v>
      </c>
      <c r="B157" s="4" t="s">
        <v>1060</v>
      </c>
      <c r="C157" s="4">
        <v>2</v>
      </c>
      <c r="D157" s="5" t="s">
        <v>1058</v>
      </c>
      <c r="E157" s="4" t="s">
        <v>13</v>
      </c>
      <c r="F157" s="5" t="s">
        <v>1059</v>
      </c>
      <c r="G157" s="6">
        <v>9020000</v>
      </c>
      <c r="H157" s="7"/>
      <c r="I157" s="4" t="s">
        <v>1061</v>
      </c>
      <c r="J157" s="4"/>
      <c r="K157" s="4" t="s">
        <v>109</v>
      </c>
      <c r="L157" s="4" t="s">
        <v>17</v>
      </c>
      <c r="M157" s="4" t="s">
        <v>18</v>
      </c>
      <c r="N157" s="4" t="s">
        <v>19</v>
      </c>
      <c r="O157" s="4" t="s">
        <v>1057</v>
      </c>
    </row>
    <row r="158" spans="1:15" s="3" customFormat="1" ht="13.5" x14ac:dyDescent="0.3">
      <c r="A158" s="4">
        <v>147</v>
      </c>
      <c r="B158" s="4" t="s">
        <v>1060</v>
      </c>
      <c r="C158" s="4">
        <v>2</v>
      </c>
      <c r="D158" s="5" t="s">
        <v>1063</v>
      </c>
      <c r="E158" s="4" t="s">
        <v>13</v>
      </c>
      <c r="F158" s="5" t="s">
        <v>210</v>
      </c>
      <c r="G158" s="6">
        <v>10450000</v>
      </c>
      <c r="H158" s="7"/>
      <c r="I158" s="4" t="s">
        <v>1064</v>
      </c>
      <c r="J158" s="4"/>
      <c r="K158" s="4" t="s">
        <v>199</v>
      </c>
      <c r="L158" s="4" t="s">
        <v>30</v>
      </c>
      <c r="M158" s="4" t="s">
        <v>18</v>
      </c>
      <c r="N158" s="4" t="s">
        <v>19</v>
      </c>
      <c r="O158" s="4" t="s">
        <v>1062</v>
      </c>
    </row>
    <row r="159" spans="1:15" s="3" customFormat="1" ht="13.5" x14ac:dyDescent="0.3">
      <c r="A159" s="4">
        <v>148</v>
      </c>
      <c r="B159" s="4" t="s">
        <v>1060</v>
      </c>
      <c r="C159" s="4">
        <v>2</v>
      </c>
      <c r="D159" s="5" t="s">
        <v>1066</v>
      </c>
      <c r="E159" s="4" t="s">
        <v>13</v>
      </c>
      <c r="F159" s="5" t="s">
        <v>1067</v>
      </c>
      <c r="G159" s="6">
        <v>9100000</v>
      </c>
      <c r="H159" s="7"/>
      <c r="I159" s="4" t="s">
        <v>1068</v>
      </c>
      <c r="J159" s="4"/>
      <c r="K159" s="4" t="s">
        <v>482</v>
      </c>
      <c r="L159" s="4" t="s">
        <v>30</v>
      </c>
      <c r="M159" s="4" t="s">
        <v>18</v>
      </c>
      <c r="N159" s="4" t="s">
        <v>19</v>
      </c>
      <c r="O159" s="4" t="s">
        <v>1065</v>
      </c>
    </row>
    <row r="160" spans="1:15" s="3" customFormat="1" ht="13.5" x14ac:dyDescent="0.3">
      <c r="A160" s="4">
        <v>149</v>
      </c>
      <c r="B160" s="4" t="s">
        <v>1055</v>
      </c>
      <c r="C160" s="4">
        <v>2</v>
      </c>
      <c r="D160" s="5" t="s">
        <v>1053</v>
      </c>
      <c r="E160" s="4" t="s">
        <v>13</v>
      </c>
      <c r="F160" s="5" t="s">
        <v>1054</v>
      </c>
      <c r="G160" s="6">
        <v>7575141</v>
      </c>
      <c r="H160" s="7"/>
      <c r="I160" s="4" t="s">
        <v>1056</v>
      </c>
      <c r="J160" s="4"/>
      <c r="K160" s="4" t="s">
        <v>148</v>
      </c>
      <c r="L160" s="4" t="s">
        <v>38</v>
      </c>
      <c r="M160" s="4" t="s">
        <v>18</v>
      </c>
      <c r="N160" s="4" t="s">
        <v>19</v>
      </c>
      <c r="O160" s="4" t="s">
        <v>1052</v>
      </c>
    </row>
    <row r="161" spans="1:15" s="3" customFormat="1" ht="13.5" x14ac:dyDescent="0.3">
      <c r="A161" s="4">
        <v>150</v>
      </c>
      <c r="B161" s="4" t="s">
        <v>1042</v>
      </c>
      <c r="C161" s="4">
        <v>2</v>
      </c>
      <c r="D161" s="5" t="s">
        <v>1040</v>
      </c>
      <c r="E161" s="4" t="s">
        <v>13</v>
      </c>
      <c r="F161" s="5" t="s">
        <v>1041</v>
      </c>
      <c r="G161" s="6">
        <v>66287318</v>
      </c>
      <c r="H161" s="7"/>
      <c r="I161" s="4" t="s">
        <v>1043</v>
      </c>
      <c r="J161" s="4"/>
      <c r="K161" s="4" t="s">
        <v>16</v>
      </c>
      <c r="L161" s="4" t="s">
        <v>17</v>
      </c>
      <c r="M161" s="4" t="s">
        <v>24</v>
      </c>
      <c r="N161" s="4" t="s">
        <v>23</v>
      </c>
      <c r="O161" s="4" t="s">
        <v>1039</v>
      </c>
    </row>
    <row r="162" spans="1:15" s="3" customFormat="1" ht="13.5" x14ac:dyDescent="0.3">
      <c r="A162" s="4">
        <v>151</v>
      </c>
      <c r="B162" s="4" t="s">
        <v>1042</v>
      </c>
      <c r="C162" s="4">
        <v>2</v>
      </c>
      <c r="D162" s="5" t="s">
        <v>1047</v>
      </c>
      <c r="E162" s="4" t="s">
        <v>13</v>
      </c>
      <c r="F162" s="5" t="s">
        <v>926</v>
      </c>
      <c r="G162" s="6">
        <v>35948000</v>
      </c>
      <c r="H162" s="7"/>
      <c r="I162" s="4" t="s">
        <v>1048</v>
      </c>
      <c r="J162" s="4"/>
      <c r="K162" s="4" t="s">
        <v>16</v>
      </c>
      <c r="L162" s="4" t="s">
        <v>38</v>
      </c>
      <c r="M162" s="4" t="s">
        <v>18</v>
      </c>
      <c r="N162" s="4" t="s">
        <v>19</v>
      </c>
      <c r="O162" s="4" t="s">
        <v>1046</v>
      </c>
    </row>
    <row r="163" spans="1:15" s="3" customFormat="1" ht="13.5" x14ac:dyDescent="0.3">
      <c r="A163" s="4">
        <v>152</v>
      </c>
      <c r="B163" s="4" t="s">
        <v>1042</v>
      </c>
      <c r="C163" s="4">
        <v>2</v>
      </c>
      <c r="D163" s="5" t="s">
        <v>886</v>
      </c>
      <c r="E163" s="4" t="s">
        <v>13</v>
      </c>
      <c r="F163" s="5" t="s">
        <v>887</v>
      </c>
      <c r="G163" s="6">
        <v>40190000</v>
      </c>
      <c r="H163" s="7"/>
      <c r="I163" s="4" t="s">
        <v>1050</v>
      </c>
      <c r="J163" s="4"/>
      <c r="K163" s="4" t="s">
        <v>42</v>
      </c>
      <c r="L163" s="4" t="s">
        <v>17</v>
      </c>
      <c r="M163" s="4" t="s">
        <v>18</v>
      </c>
      <c r="N163" s="4" t="s">
        <v>19</v>
      </c>
      <c r="O163" s="4" t="s">
        <v>1049</v>
      </c>
    </row>
    <row r="164" spans="1:15" s="3" customFormat="1" ht="13.5" x14ac:dyDescent="0.3">
      <c r="A164" s="4">
        <v>153</v>
      </c>
      <c r="B164" s="4" t="s">
        <v>1042</v>
      </c>
      <c r="C164" s="4">
        <v>2</v>
      </c>
      <c r="D164" s="5" t="s">
        <v>954</v>
      </c>
      <c r="E164" s="4" t="s">
        <v>13</v>
      </c>
      <c r="F164" s="5" t="s">
        <v>551</v>
      </c>
      <c r="G164" s="6">
        <v>10994500</v>
      </c>
      <c r="H164" s="7"/>
      <c r="I164" s="4" t="s">
        <v>976</v>
      </c>
      <c r="J164" s="4"/>
      <c r="K164" s="4" t="s">
        <v>42</v>
      </c>
      <c r="L164" s="4"/>
      <c r="M164" s="4"/>
      <c r="N164" s="4"/>
      <c r="O164" s="4" t="s">
        <v>1051</v>
      </c>
    </row>
    <row r="165" spans="1:15" s="3" customFormat="1" ht="13.5" x14ac:dyDescent="0.3">
      <c r="A165" s="4">
        <v>154</v>
      </c>
      <c r="B165" s="4" t="s">
        <v>1037</v>
      </c>
      <c r="C165" s="4">
        <v>2</v>
      </c>
      <c r="D165" s="5" t="s">
        <v>1025</v>
      </c>
      <c r="E165" s="4" t="s">
        <v>13</v>
      </c>
      <c r="F165" s="5" t="s">
        <v>1026</v>
      </c>
      <c r="G165" s="6">
        <v>19091576</v>
      </c>
      <c r="H165" s="7"/>
      <c r="I165" s="4" t="s">
        <v>1038</v>
      </c>
      <c r="J165" s="4"/>
      <c r="K165" s="4" t="s">
        <v>177</v>
      </c>
      <c r="L165" s="4" t="s">
        <v>17</v>
      </c>
      <c r="M165" s="4" t="s">
        <v>124</v>
      </c>
      <c r="N165" s="4" t="s">
        <v>125</v>
      </c>
      <c r="O165" s="4" t="s">
        <v>1036</v>
      </c>
    </row>
    <row r="166" spans="1:15" s="3" customFormat="1" ht="13.5" x14ac:dyDescent="0.3">
      <c r="A166" s="4">
        <v>155</v>
      </c>
      <c r="B166" s="4" t="s">
        <v>1028</v>
      </c>
      <c r="C166" s="4">
        <v>2</v>
      </c>
      <c r="D166" s="5" t="s">
        <v>1031</v>
      </c>
      <c r="E166" s="4" t="s">
        <v>13</v>
      </c>
      <c r="F166" s="5" t="s">
        <v>468</v>
      </c>
      <c r="G166" s="6">
        <v>341313000</v>
      </c>
      <c r="H166" s="7"/>
      <c r="I166" s="4" t="s">
        <v>1032</v>
      </c>
      <c r="J166" s="4"/>
      <c r="K166" s="4" t="s">
        <v>16</v>
      </c>
      <c r="L166" s="4" t="s">
        <v>30</v>
      </c>
      <c r="M166" s="4" t="s">
        <v>24</v>
      </c>
      <c r="N166" s="4" t="s">
        <v>23</v>
      </c>
      <c r="O166" s="4" t="s">
        <v>1030</v>
      </c>
    </row>
    <row r="167" spans="1:15" s="3" customFormat="1" ht="13.5" x14ac:dyDescent="0.3">
      <c r="A167" s="4">
        <v>156</v>
      </c>
      <c r="B167" s="4" t="s">
        <v>1028</v>
      </c>
      <c r="C167" s="4">
        <v>2</v>
      </c>
      <c r="D167" s="5" t="s">
        <v>747</v>
      </c>
      <c r="E167" s="4" t="s">
        <v>13</v>
      </c>
      <c r="F167" s="5" t="s">
        <v>748</v>
      </c>
      <c r="G167" s="6">
        <v>42791000</v>
      </c>
      <c r="H167" s="7"/>
      <c r="I167" s="4" t="s">
        <v>749</v>
      </c>
      <c r="J167" s="4"/>
      <c r="K167" s="4" t="s">
        <v>42</v>
      </c>
      <c r="L167" s="4" t="s">
        <v>30</v>
      </c>
      <c r="M167" s="4" t="s">
        <v>24</v>
      </c>
      <c r="N167" s="4" t="s">
        <v>23</v>
      </c>
      <c r="O167" s="4" t="s">
        <v>1033</v>
      </c>
    </row>
    <row r="168" spans="1:15" s="3" customFormat="1" ht="13.5" x14ac:dyDescent="0.3">
      <c r="A168" s="4">
        <v>157</v>
      </c>
      <c r="B168" s="4" t="s">
        <v>1028</v>
      </c>
      <c r="C168" s="4">
        <v>2</v>
      </c>
      <c r="D168" s="5" t="s">
        <v>882</v>
      </c>
      <c r="E168" s="4" t="s">
        <v>13</v>
      </c>
      <c r="F168" s="5" t="s">
        <v>883</v>
      </c>
      <c r="G168" s="6">
        <v>40459729</v>
      </c>
      <c r="H168" s="7"/>
      <c r="I168" s="4" t="s">
        <v>1035</v>
      </c>
      <c r="J168" s="4"/>
      <c r="K168" s="4" t="s">
        <v>42</v>
      </c>
      <c r="L168" s="4" t="s">
        <v>30</v>
      </c>
      <c r="M168" s="4" t="s">
        <v>24</v>
      </c>
      <c r="N168" s="4" t="s">
        <v>23</v>
      </c>
      <c r="O168" s="4" t="s">
        <v>1034</v>
      </c>
    </row>
    <row r="169" spans="1:15" s="3" customFormat="1" ht="13.5" x14ac:dyDescent="0.3">
      <c r="A169" s="4">
        <v>158</v>
      </c>
      <c r="B169" s="4" t="s">
        <v>1019</v>
      </c>
      <c r="C169" s="4">
        <v>2</v>
      </c>
      <c r="D169" s="5" t="s">
        <v>1018</v>
      </c>
      <c r="E169" s="4" t="s">
        <v>13</v>
      </c>
      <c r="F169" s="5" t="s">
        <v>264</v>
      </c>
      <c r="G169" s="6">
        <v>9256000</v>
      </c>
      <c r="H169" s="7"/>
      <c r="I169" s="4" t="s">
        <v>1020</v>
      </c>
      <c r="J169" s="4"/>
      <c r="K169" s="4" t="s">
        <v>482</v>
      </c>
      <c r="L169" s="4" t="s">
        <v>17</v>
      </c>
      <c r="M169" s="4" t="s">
        <v>18</v>
      </c>
      <c r="N169" s="4" t="s">
        <v>19</v>
      </c>
      <c r="O169" s="4" t="s">
        <v>1017</v>
      </c>
    </row>
    <row r="170" spans="1:15" s="3" customFormat="1" ht="13.5" x14ac:dyDescent="0.3">
      <c r="A170" s="4">
        <v>159</v>
      </c>
      <c r="B170" s="4" t="s">
        <v>1019</v>
      </c>
      <c r="C170" s="4">
        <v>2</v>
      </c>
      <c r="D170" s="5" t="s">
        <v>1022</v>
      </c>
      <c r="E170" s="4" t="s">
        <v>13</v>
      </c>
      <c r="F170" s="5" t="s">
        <v>1023</v>
      </c>
      <c r="G170" s="6">
        <v>40400000</v>
      </c>
      <c r="H170" s="7"/>
      <c r="I170" s="4" t="s">
        <v>1024</v>
      </c>
      <c r="J170" s="4"/>
      <c r="K170" s="4" t="s">
        <v>144</v>
      </c>
      <c r="L170" s="4" t="s">
        <v>38</v>
      </c>
      <c r="M170" s="4" t="s">
        <v>24</v>
      </c>
      <c r="N170" s="4" t="s">
        <v>23</v>
      </c>
      <c r="O170" s="4" t="s">
        <v>1021</v>
      </c>
    </row>
    <row r="171" spans="1:15" s="3" customFormat="1" ht="13.5" x14ac:dyDescent="0.3">
      <c r="A171" s="4">
        <v>160</v>
      </c>
      <c r="B171" s="4" t="s">
        <v>1009</v>
      </c>
      <c r="C171" s="4">
        <v>2</v>
      </c>
      <c r="D171" s="5" t="s">
        <v>620</v>
      </c>
      <c r="E171" s="4" t="s">
        <v>13</v>
      </c>
      <c r="F171" s="5" t="s">
        <v>621</v>
      </c>
      <c r="G171" s="6">
        <v>104229400</v>
      </c>
      <c r="H171" s="7"/>
      <c r="I171" s="4" t="s">
        <v>1010</v>
      </c>
      <c r="J171" s="4"/>
      <c r="K171" s="4" t="s">
        <v>16</v>
      </c>
      <c r="L171" s="4" t="s">
        <v>17</v>
      </c>
      <c r="M171" s="4" t="s">
        <v>24</v>
      </c>
      <c r="N171" s="4" t="s">
        <v>23</v>
      </c>
      <c r="O171" s="4" t="s">
        <v>1008</v>
      </c>
    </row>
    <row r="172" spans="1:15" s="3" customFormat="1" ht="13.5" x14ac:dyDescent="0.3">
      <c r="A172" s="4">
        <v>161</v>
      </c>
      <c r="B172" s="4" t="s">
        <v>1009</v>
      </c>
      <c r="C172" s="4">
        <v>2</v>
      </c>
      <c r="D172" s="5" t="s">
        <v>1012</v>
      </c>
      <c r="E172" s="4" t="s">
        <v>13</v>
      </c>
      <c r="F172" s="5" t="s">
        <v>602</v>
      </c>
      <c r="G172" s="6">
        <v>25872000</v>
      </c>
      <c r="H172" s="7"/>
      <c r="I172" s="4" t="s">
        <v>1013</v>
      </c>
      <c r="J172" s="4"/>
      <c r="K172" s="4" t="s">
        <v>603</v>
      </c>
      <c r="L172" s="4" t="s">
        <v>35</v>
      </c>
      <c r="M172" s="4" t="s">
        <v>18</v>
      </c>
      <c r="N172" s="4" t="s">
        <v>19</v>
      </c>
      <c r="O172" s="4" t="s">
        <v>1011</v>
      </c>
    </row>
    <row r="173" spans="1:15" s="3" customFormat="1" ht="13.5" x14ac:dyDescent="0.3">
      <c r="A173" s="4">
        <v>162</v>
      </c>
      <c r="B173" s="4" t="s">
        <v>1009</v>
      </c>
      <c r="C173" s="4">
        <v>2</v>
      </c>
      <c r="D173" s="5" t="s">
        <v>1015</v>
      </c>
      <c r="E173" s="4" t="s">
        <v>13</v>
      </c>
      <c r="F173" s="5" t="s">
        <v>264</v>
      </c>
      <c r="G173" s="6">
        <v>9460000</v>
      </c>
      <c r="H173" s="7"/>
      <c r="I173" s="4" t="s">
        <v>1016</v>
      </c>
      <c r="J173" s="4"/>
      <c r="K173" s="4" t="s">
        <v>42</v>
      </c>
      <c r="L173" s="4"/>
      <c r="M173" s="4"/>
      <c r="N173" s="4"/>
      <c r="O173" s="4" t="s">
        <v>1014</v>
      </c>
    </row>
    <row r="174" spans="1:15" s="3" customFormat="1" ht="13.5" x14ac:dyDescent="0.3">
      <c r="A174" s="4">
        <v>163</v>
      </c>
      <c r="B174" s="4" t="s">
        <v>1006</v>
      </c>
      <c r="C174" s="4">
        <v>2</v>
      </c>
      <c r="D174" s="5" t="s">
        <v>1004</v>
      </c>
      <c r="E174" s="4" t="s">
        <v>13</v>
      </c>
      <c r="F174" s="5" t="s">
        <v>1005</v>
      </c>
      <c r="G174" s="6">
        <v>19600000</v>
      </c>
      <c r="H174" s="7"/>
      <c r="I174" s="4" t="s">
        <v>1007</v>
      </c>
      <c r="J174" s="4"/>
      <c r="K174" s="4" t="s">
        <v>109</v>
      </c>
      <c r="L174" s="4" t="s">
        <v>35</v>
      </c>
      <c r="M174" s="4" t="s">
        <v>18</v>
      </c>
      <c r="N174" s="4" t="s">
        <v>19</v>
      </c>
      <c r="O174" s="4" t="s">
        <v>1003</v>
      </c>
    </row>
    <row r="175" spans="1:15" s="3" customFormat="1" ht="13.5" x14ac:dyDescent="0.3">
      <c r="A175" s="4">
        <v>164</v>
      </c>
      <c r="B175" s="4" t="s">
        <v>997</v>
      </c>
      <c r="C175" s="4">
        <v>2</v>
      </c>
      <c r="D175" s="5" t="s">
        <v>996</v>
      </c>
      <c r="E175" s="4" t="s">
        <v>13</v>
      </c>
      <c r="F175" s="5" t="s">
        <v>149</v>
      </c>
      <c r="G175" s="6">
        <v>8138000</v>
      </c>
      <c r="H175" s="7"/>
      <c r="I175" s="4" t="s">
        <v>998</v>
      </c>
      <c r="J175" s="4"/>
      <c r="K175" s="4" t="s">
        <v>80</v>
      </c>
      <c r="L175" s="4"/>
      <c r="M175" s="4"/>
      <c r="N175" s="4"/>
      <c r="O175" s="4" t="s">
        <v>995</v>
      </c>
    </row>
    <row r="176" spans="1:15" s="3" customFormat="1" ht="13.5" x14ac:dyDescent="0.3">
      <c r="A176" s="4">
        <v>165</v>
      </c>
      <c r="B176" s="4" t="s">
        <v>997</v>
      </c>
      <c r="C176" s="4">
        <v>2</v>
      </c>
      <c r="D176" s="5" t="s">
        <v>1000</v>
      </c>
      <c r="E176" s="4" t="s">
        <v>13</v>
      </c>
      <c r="F176" s="5" t="s">
        <v>378</v>
      </c>
      <c r="G176" s="6">
        <v>10324600</v>
      </c>
      <c r="H176" s="7"/>
      <c r="I176" s="4" t="s">
        <v>1001</v>
      </c>
      <c r="J176" s="4"/>
      <c r="K176" s="4" t="s">
        <v>109</v>
      </c>
      <c r="L176" s="4" t="s">
        <v>35</v>
      </c>
      <c r="M176" s="4" t="s">
        <v>18</v>
      </c>
      <c r="N176" s="4" t="s">
        <v>19</v>
      </c>
      <c r="O176" s="4" t="s">
        <v>999</v>
      </c>
    </row>
    <row r="177" spans="1:15" s="3" customFormat="1" ht="13.5" x14ac:dyDescent="0.3">
      <c r="A177" s="4">
        <v>166</v>
      </c>
      <c r="B177" s="4" t="s">
        <v>997</v>
      </c>
      <c r="C177" s="4">
        <v>2</v>
      </c>
      <c r="D177" s="5" t="s">
        <v>422</v>
      </c>
      <c r="E177" s="4" t="s">
        <v>13</v>
      </c>
      <c r="F177" s="5" t="s">
        <v>423</v>
      </c>
      <c r="G177" s="6">
        <v>185506200</v>
      </c>
      <c r="H177" s="7"/>
      <c r="I177" s="4" t="s">
        <v>424</v>
      </c>
      <c r="J177" s="4"/>
      <c r="K177" s="4" t="s">
        <v>16</v>
      </c>
      <c r="L177" s="4" t="s">
        <v>17</v>
      </c>
      <c r="M177" s="4" t="s">
        <v>22</v>
      </c>
      <c r="N177" s="4" t="s">
        <v>139</v>
      </c>
      <c r="O177" s="4" t="s">
        <v>1002</v>
      </c>
    </row>
    <row r="178" spans="1:15" s="3" customFormat="1" ht="13.5" x14ac:dyDescent="0.3">
      <c r="A178" s="4">
        <v>167</v>
      </c>
      <c r="B178" s="4" t="s">
        <v>991</v>
      </c>
      <c r="C178" s="4">
        <v>2</v>
      </c>
      <c r="D178" s="5" t="s">
        <v>990</v>
      </c>
      <c r="E178" s="4" t="s">
        <v>13</v>
      </c>
      <c r="F178" s="5" t="s">
        <v>845</v>
      </c>
      <c r="G178" s="6">
        <v>2207040000</v>
      </c>
      <c r="H178" s="7"/>
      <c r="I178" s="4" t="s">
        <v>923</v>
      </c>
      <c r="J178" s="4"/>
      <c r="K178" s="4" t="s">
        <v>16</v>
      </c>
      <c r="L178" s="4" t="s">
        <v>17</v>
      </c>
      <c r="M178" s="4" t="s">
        <v>24</v>
      </c>
      <c r="N178" s="4" t="s">
        <v>23</v>
      </c>
      <c r="O178" s="4" t="s">
        <v>989</v>
      </c>
    </row>
    <row r="179" spans="1:15" s="3" customFormat="1" ht="13.5" x14ac:dyDescent="0.3">
      <c r="A179" s="4">
        <v>168</v>
      </c>
      <c r="B179" s="4" t="s">
        <v>991</v>
      </c>
      <c r="C179" s="4">
        <v>2</v>
      </c>
      <c r="D179" s="5" t="s">
        <v>993</v>
      </c>
      <c r="E179" s="4" t="s">
        <v>13</v>
      </c>
      <c r="F179" s="5" t="s">
        <v>240</v>
      </c>
      <c r="G179" s="6">
        <v>10780000</v>
      </c>
      <c r="H179" s="7"/>
      <c r="I179" s="4" t="s">
        <v>994</v>
      </c>
      <c r="J179" s="4"/>
      <c r="K179" s="4" t="s">
        <v>117</v>
      </c>
      <c r="L179" s="4"/>
      <c r="M179" s="4"/>
      <c r="N179" s="4"/>
      <c r="O179" s="4" t="s">
        <v>992</v>
      </c>
    </row>
    <row r="180" spans="1:15" s="3" customFormat="1" ht="13.5" x14ac:dyDescent="0.3">
      <c r="A180" s="4">
        <v>169</v>
      </c>
      <c r="B180" s="4" t="s">
        <v>982</v>
      </c>
      <c r="C180" s="4">
        <v>2</v>
      </c>
      <c r="D180" s="5" t="s">
        <v>981</v>
      </c>
      <c r="E180" s="4" t="s">
        <v>13</v>
      </c>
      <c r="F180" s="5" t="s">
        <v>566</v>
      </c>
      <c r="G180" s="6">
        <v>19030000</v>
      </c>
      <c r="H180" s="7"/>
      <c r="I180" s="4" t="s">
        <v>983</v>
      </c>
      <c r="J180" s="4"/>
      <c r="K180" s="4" t="s">
        <v>177</v>
      </c>
      <c r="L180" s="4" t="s">
        <v>30</v>
      </c>
      <c r="M180" s="4" t="s">
        <v>18</v>
      </c>
      <c r="N180" s="4" t="s">
        <v>19</v>
      </c>
      <c r="O180" s="4" t="s">
        <v>980</v>
      </c>
    </row>
    <row r="181" spans="1:15" s="3" customFormat="1" ht="13.5" x14ac:dyDescent="0.3">
      <c r="A181" s="4">
        <v>170</v>
      </c>
      <c r="B181" s="4" t="s">
        <v>982</v>
      </c>
      <c r="C181" s="4">
        <v>2</v>
      </c>
      <c r="D181" s="5" t="s">
        <v>985</v>
      </c>
      <c r="E181" s="4" t="s">
        <v>13</v>
      </c>
      <c r="F181" s="5" t="s">
        <v>986</v>
      </c>
      <c r="G181" s="6">
        <v>8690000</v>
      </c>
      <c r="H181" s="7"/>
      <c r="I181" s="4" t="s">
        <v>987</v>
      </c>
      <c r="J181" s="4"/>
      <c r="K181" s="4" t="s">
        <v>109</v>
      </c>
      <c r="L181" s="4" t="s">
        <v>35</v>
      </c>
      <c r="M181" s="4" t="s">
        <v>18</v>
      </c>
      <c r="N181" s="4" t="s">
        <v>19</v>
      </c>
      <c r="O181" s="4" t="s">
        <v>984</v>
      </c>
    </row>
    <row r="182" spans="1:15" s="3" customFormat="1" ht="13.5" x14ac:dyDescent="0.3">
      <c r="A182" s="4">
        <v>171</v>
      </c>
      <c r="B182" s="4" t="s">
        <v>982</v>
      </c>
      <c r="C182" s="4">
        <v>2</v>
      </c>
      <c r="D182" s="5" t="s">
        <v>744</v>
      </c>
      <c r="E182" s="4" t="s">
        <v>13</v>
      </c>
      <c r="F182" s="5" t="s">
        <v>745</v>
      </c>
      <c r="G182" s="6">
        <v>58423970</v>
      </c>
      <c r="H182" s="7"/>
      <c r="I182" s="4" t="s">
        <v>746</v>
      </c>
      <c r="J182" s="4"/>
      <c r="K182" s="4" t="s">
        <v>42</v>
      </c>
      <c r="L182" s="4" t="s">
        <v>30</v>
      </c>
      <c r="M182" s="4" t="s">
        <v>24</v>
      </c>
      <c r="N182" s="4" t="s">
        <v>23</v>
      </c>
      <c r="O182" s="4" t="s">
        <v>988</v>
      </c>
    </row>
    <row r="183" spans="1:15" s="3" customFormat="1" ht="13.5" x14ac:dyDescent="0.3">
      <c r="A183" s="4">
        <v>172</v>
      </c>
      <c r="B183" s="4" t="s">
        <v>978</v>
      </c>
      <c r="C183" s="4">
        <v>2</v>
      </c>
      <c r="D183" s="5" t="s">
        <v>574</v>
      </c>
      <c r="E183" s="4" t="s">
        <v>13</v>
      </c>
      <c r="F183" s="5" t="s">
        <v>543</v>
      </c>
      <c r="G183" s="6">
        <v>26500000</v>
      </c>
      <c r="H183" s="7"/>
      <c r="I183" s="4" t="s">
        <v>979</v>
      </c>
      <c r="J183" s="4"/>
      <c r="K183" s="4" t="s">
        <v>109</v>
      </c>
      <c r="L183" s="4" t="s">
        <v>17</v>
      </c>
      <c r="M183" s="4" t="s">
        <v>18</v>
      </c>
      <c r="N183" s="4" t="s">
        <v>19</v>
      </c>
      <c r="O183" s="4" t="s">
        <v>977</v>
      </c>
    </row>
    <row r="184" spans="1:15" s="3" customFormat="1" ht="13.5" x14ac:dyDescent="0.3">
      <c r="A184" s="4">
        <v>173</v>
      </c>
      <c r="B184" s="4" t="s">
        <v>974</v>
      </c>
      <c r="C184" s="4">
        <v>2</v>
      </c>
      <c r="D184" s="5" t="s">
        <v>972</v>
      </c>
      <c r="E184" s="4" t="s">
        <v>13</v>
      </c>
      <c r="F184" s="5" t="s">
        <v>973</v>
      </c>
      <c r="G184" s="6">
        <v>7260000</v>
      </c>
      <c r="H184" s="7"/>
      <c r="I184" s="4" t="s">
        <v>975</v>
      </c>
      <c r="J184" s="4"/>
      <c r="K184" s="4" t="s">
        <v>482</v>
      </c>
      <c r="L184" s="4" t="s">
        <v>17</v>
      </c>
      <c r="M184" s="4" t="s">
        <v>18</v>
      </c>
      <c r="N184" s="4" t="s">
        <v>19</v>
      </c>
      <c r="O184" s="4" t="s">
        <v>971</v>
      </c>
    </row>
    <row r="185" spans="1:15" s="3" customFormat="1" ht="13.5" x14ac:dyDescent="0.3">
      <c r="A185" s="4">
        <v>174</v>
      </c>
      <c r="B185" s="4" t="s">
        <v>965</v>
      </c>
      <c r="C185" s="4">
        <v>2</v>
      </c>
      <c r="D185" s="5" t="s">
        <v>963</v>
      </c>
      <c r="E185" s="4" t="s">
        <v>13</v>
      </c>
      <c r="F185" s="5" t="s">
        <v>964</v>
      </c>
      <c r="G185" s="6">
        <v>31338070</v>
      </c>
      <c r="H185" s="7"/>
      <c r="I185" s="4" t="s">
        <v>966</v>
      </c>
      <c r="J185" s="4"/>
      <c r="K185" s="4" t="s">
        <v>482</v>
      </c>
      <c r="L185" s="4" t="s">
        <v>30</v>
      </c>
      <c r="M185" s="4" t="s">
        <v>24</v>
      </c>
      <c r="N185" s="4" t="s">
        <v>23</v>
      </c>
      <c r="O185" s="4" t="s">
        <v>962</v>
      </c>
    </row>
    <row r="186" spans="1:15" s="3" customFormat="1" ht="13.5" x14ac:dyDescent="0.3">
      <c r="A186" s="4">
        <v>175</v>
      </c>
      <c r="B186" s="4" t="s">
        <v>965</v>
      </c>
      <c r="C186" s="4">
        <v>2</v>
      </c>
      <c r="D186" s="5" t="s">
        <v>968</v>
      </c>
      <c r="E186" s="4" t="s">
        <v>13</v>
      </c>
      <c r="F186" s="5" t="s">
        <v>969</v>
      </c>
      <c r="G186" s="6">
        <v>19246000</v>
      </c>
      <c r="H186" s="7"/>
      <c r="I186" s="4" t="s">
        <v>970</v>
      </c>
      <c r="J186" s="4"/>
      <c r="K186" s="4" t="s">
        <v>109</v>
      </c>
      <c r="L186" s="4" t="s">
        <v>35</v>
      </c>
      <c r="M186" s="4" t="s">
        <v>124</v>
      </c>
      <c r="N186" s="4" t="s">
        <v>125</v>
      </c>
      <c r="O186" s="4" t="s">
        <v>967</v>
      </c>
    </row>
    <row r="187" spans="1:15" s="3" customFormat="1" ht="13.5" x14ac:dyDescent="0.3">
      <c r="A187" s="4">
        <v>176</v>
      </c>
      <c r="B187" s="4" t="s">
        <v>955</v>
      </c>
      <c r="C187" s="4">
        <v>2</v>
      </c>
      <c r="D187" s="5" t="s">
        <v>957</v>
      </c>
      <c r="E187" s="4" t="s">
        <v>13</v>
      </c>
      <c r="F187" s="5" t="s">
        <v>673</v>
      </c>
      <c r="G187" s="6">
        <v>342306390</v>
      </c>
      <c r="H187" s="7"/>
      <c r="I187" s="4" t="s">
        <v>674</v>
      </c>
      <c r="J187" s="4"/>
      <c r="K187" s="4" t="s">
        <v>16</v>
      </c>
      <c r="L187" s="4" t="s">
        <v>30</v>
      </c>
      <c r="M187" s="4" t="s">
        <v>24</v>
      </c>
      <c r="N187" s="4" t="s">
        <v>23</v>
      </c>
      <c r="O187" s="4" t="s">
        <v>956</v>
      </c>
    </row>
    <row r="188" spans="1:15" s="3" customFormat="1" ht="13.5" x14ac:dyDescent="0.3">
      <c r="A188" s="4">
        <v>177</v>
      </c>
      <c r="B188" s="4" t="s">
        <v>955</v>
      </c>
      <c r="C188" s="4">
        <v>2</v>
      </c>
      <c r="D188" s="5" t="s">
        <v>959</v>
      </c>
      <c r="E188" s="4" t="s">
        <v>13</v>
      </c>
      <c r="F188" s="5" t="s">
        <v>960</v>
      </c>
      <c r="G188" s="6">
        <v>37939490</v>
      </c>
      <c r="H188" s="7"/>
      <c r="I188" s="4" t="s">
        <v>961</v>
      </c>
      <c r="J188" s="4"/>
      <c r="K188" s="4" t="s">
        <v>117</v>
      </c>
      <c r="L188" s="4" t="s">
        <v>30</v>
      </c>
      <c r="M188" s="4" t="s">
        <v>24</v>
      </c>
      <c r="N188" s="4" t="s">
        <v>23</v>
      </c>
      <c r="O188" s="4" t="s">
        <v>958</v>
      </c>
    </row>
    <row r="189" spans="1:15" s="3" customFormat="1" ht="13.5" x14ac:dyDescent="0.3">
      <c r="A189" s="4">
        <v>178</v>
      </c>
      <c r="B189" s="4" t="s">
        <v>953</v>
      </c>
      <c r="C189" s="4">
        <v>2</v>
      </c>
      <c r="D189" s="5" t="s">
        <v>951</v>
      </c>
      <c r="E189" s="4" t="s">
        <v>13</v>
      </c>
      <c r="F189" s="5" t="s">
        <v>952</v>
      </c>
      <c r="G189" s="6">
        <v>157754519</v>
      </c>
      <c r="H189" s="7"/>
      <c r="I189" s="4" t="s">
        <v>923</v>
      </c>
      <c r="J189" s="4"/>
      <c r="K189" s="4" t="s">
        <v>16</v>
      </c>
      <c r="L189" s="4" t="s">
        <v>17</v>
      </c>
      <c r="M189" s="4" t="s">
        <v>24</v>
      </c>
      <c r="N189" s="4" t="s">
        <v>23</v>
      </c>
      <c r="O189" s="4" t="s">
        <v>950</v>
      </c>
    </row>
    <row r="190" spans="1:15" s="3" customFormat="1" ht="13.5" x14ac:dyDescent="0.3">
      <c r="A190" s="4">
        <v>179</v>
      </c>
      <c r="B190" s="4" t="s">
        <v>948</v>
      </c>
      <c r="C190" s="4">
        <v>2</v>
      </c>
      <c r="D190" s="5" t="s">
        <v>946</v>
      </c>
      <c r="E190" s="4" t="s">
        <v>13</v>
      </c>
      <c r="F190" s="5" t="s">
        <v>947</v>
      </c>
      <c r="G190" s="6">
        <v>95371400</v>
      </c>
      <c r="H190" s="7"/>
      <c r="I190" s="4" t="s">
        <v>949</v>
      </c>
      <c r="J190" s="4"/>
      <c r="K190" s="4" t="s">
        <v>280</v>
      </c>
      <c r="L190" s="4" t="s">
        <v>30</v>
      </c>
      <c r="M190" s="4" t="s">
        <v>24</v>
      </c>
      <c r="N190" s="4" t="s">
        <v>23</v>
      </c>
      <c r="O190" s="4" t="s">
        <v>945</v>
      </c>
    </row>
    <row r="191" spans="1:15" s="3" customFormat="1" ht="13.5" x14ac:dyDescent="0.3">
      <c r="A191" s="4">
        <v>180</v>
      </c>
      <c r="B191" s="4" t="s">
        <v>937</v>
      </c>
      <c r="C191" s="4">
        <v>2</v>
      </c>
      <c r="D191" s="5" t="s">
        <v>942</v>
      </c>
      <c r="E191" s="4" t="s">
        <v>13</v>
      </c>
      <c r="F191" s="5" t="s">
        <v>943</v>
      </c>
      <c r="G191" s="6">
        <v>9800000</v>
      </c>
      <c r="H191" s="7"/>
      <c r="I191" s="4" t="s">
        <v>944</v>
      </c>
      <c r="J191" s="4"/>
      <c r="K191" s="4" t="s">
        <v>148</v>
      </c>
      <c r="L191" s="4" t="s">
        <v>30</v>
      </c>
      <c r="M191" s="4" t="s">
        <v>18</v>
      </c>
      <c r="N191" s="4" t="s">
        <v>19</v>
      </c>
      <c r="O191" s="4" t="s">
        <v>941</v>
      </c>
    </row>
    <row r="192" spans="1:15" s="3" customFormat="1" ht="13.5" x14ac:dyDescent="0.3">
      <c r="A192" s="4">
        <v>181</v>
      </c>
      <c r="B192" s="4" t="s">
        <v>935</v>
      </c>
      <c r="C192" s="4">
        <v>2</v>
      </c>
      <c r="D192" s="5" t="s">
        <v>933</v>
      </c>
      <c r="E192" s="4" t="s">
        <v>13</v>
      </c>
      <c r="F192" s="5" t="s">
        <v>934</v>
      </c>
      <c r="G192" s="6">
        <v>8700000</v>
      </c>
      <c r="H192" s="7"/>
      <c r="I192" s="4" t="s">
        <v>936</v>
      </c>
      <c r="J192" s="4"/>
      <c r="K192" s="4" t="s">
        <v>109</v>
      </c>
      <c r="L192" s="4" t="s">
        <v>35</v>
      </c>
      <c r="M192" s="4" t="s">
        <v>18</v>
      </c>
      <c r="N192" s="4" t="s">
        <v>19</v>
      </c>
      <c r="O192" s="4" t="s">
        <v>932</v>
      </c>
    </row>
    <row r="193" spans="1:15" s="3" customFormat="1" ht="13.5" x14ac:dyDescent="0.3">
      <c r="A193" s="4">
        <v>182</v>
      </c>
      <c r="B193" s="4" t="s">
        <v>915</v>
      </c>
      <c r="C193" s="4">
        <v>2</v>
      </c>
      <c r="D193" s="5" t="s">
        <v>917</v>
      </c>
      <c r="E193" s="4" t="s">
        <v>13</v>
      </c>
      <c r="F193" s="5" t="s">
        <v>918</v>
      </c>
      <c r="G193" s="6">
        <v>8459000</v>
      </c>
      <c r="H193" s="7"/>
      <c r="I193" s="4" t="s">
        <v>919</v>
      </c>
      <c r="J193" s="4"/>
      <c r="K193" s="4" t="s">
        <v>42</v>
      </c>
      <c r="L193" s="4"/>
      <c r="M193" s="4"/>
      <c r="N193" s="4"/>
      <c r="O193" s="4" t="s">
        <v>916</v>
      </c>
    </row>
    <row r="194" spans="1:15" s="3" customFormat="1" ht="13.5" x14ac:dyDescent="0.3">
      <c r="A194" s="4">
        <v>183</v>
      </c>
      <c r="B194" s="4" t="s">
        <v>915</v>
      </c>
      <c r="C194" s="4">
        <v>2</v>
      </c>
      <c r="D194" s="5" t="s">
        <v>921</v>
      </c>
      <c r="E194" s="4" t="s">
        <v>13</v>
      </c>
      <c r="F194" s="5" t="s">
        <v>922</v>
      </c>
      <c r="G194" s="6">
        <v>2136987000</v>
      </c>
      <c r="H194" s="7"/>
      <c r="I194" s="4" t="s">
        <v>923</v>
      </c>
      <c r="J194" s="4"/>
      <c r="K194" s="4" t="s">
        <v>16</v>
      </c>
      <c r="L194" s="4"/>
      <c r="M194" s="4"/>
      <c r="N194" s="4"/>
      <c r="O194" s="4" t="s">
        <v>920</v>
      </c>
    </row>
    <row r="195" spans="1:15" s="3" customFormat="1" ht="13.5" x14ac:dyDescent="0.3">
      <c r="A195" s="4">
        <v>184</v>
      </c>
      <c r="B195" s="4" t="s">
        <v>915</v>
      </c>
      <c r="C195" s="4">
        <v>2</v>
      </c>
      <c r="D195" s="5" t="s">
        <v>925</v>
      </c>
      <c r="E195" s="4" t="s">
        <v>13</v>
      </c>
      <c r="F195" s="5" t="s">
        <v>926</v>
      </c>
      <c r="G195" s="6">
        <v>43065000</v>
      </c>
      <c r="H195" s="7"/>
      <c r="I195" s="4" t="s">
        <v>927</v>
      </c>
      <c r="J195" s="4"/>
      <c r="K195" s="4" t="s">
        <v>16</v>
      </c>
      <c r="L195" s="4" t="s">
        <v>35</v>
      </c>
      <c r="M195" s="4" t="s">
        <v>18</v>
      </c>
      <c r="N195" s="4" t="s">
        <v>19</v>
      </c>
      <c r="O195" s="4" t="s">
        <v>924</v>
      </c>
    </row>
    <row r="196" spans="1:15" s="3" customFormat="1" ht="13.5" x14ac:dyDescent="0.3">
      <c r="A196" s="4">
        <v>185</v>
      </c>
      <c r="B196" s="4" t="s">
        <v>915</v>
      </c>
      <c r="C196" s="4">
        <v>2</v>
      </c>
      <c r="D196" s="5" t="s">
        <v>929</v>
      </c>
      <c r="E196" s="4" t="s">
        <v>13</v>
      </c>
      <c r="F196" s="5" t="s">
        <v>930</v>
      </c>
      <c r="G196" s="6">
        <v>150793500</v>
      </c>
      <c r="H196" s="7"/>
      <c r="I196" s="4" t="s">
        <v>931</v>
      </c>
      <c r="J196" s="4"/>
      <c r="K196" s="4" t="s">
        <v>16</v>
      </c>
      <c r="L196" s="4" t="s">
        <v>38</v>
      </c>
      <c r="M196" s="4" t="s">
        <v>18</v>
      </c>
      <c r="N196" s="4" t="s">
        <v>19</v>
      </c>
      <c r="O196" s="4" t="s">
        <v>928</v>
      </c>
    </row>
    <row r="197" spans="1:15" s="3" customFormat="1" ht="13.5" x14ac:dyDescent="0.3">
      <c r="A197" s="4">
        <v>186</v>
      </c>
      <c r="B197" s="4" t="s">
        <v>905</v>
      </c>
      <c r="C197" s="4">
        <v>3</v>
      </c>
      <c r="D197" s="5" t="s">
        <v>904</v>
      </c>
      <c r="E197" s="4" t="s">
        <v>13</v>
      </c>
      <c r="F197" s="5" t="s">
        <v>627</v>
      </c>
      <c r="G197" s="6">
        <v>82885000</v>
      </c>
      <c r="H197" s="7"/>
      <c r="I197" s="4" t="s">
        <v>906</v>
      </c>
      <c r="J197" s="4"/>
      <c r="K197" s="4" t="s">
        <v>16</v>
      </c>
      <c r="L197" s="4" t="s">
        <v>17</v>
      </c>
      <c r="M197" s="4" t="s">
        <v>18</v>
      </c>
      <c r="N197" s="4" t="s">
        <v>19</v>
      </c>
      <c r="O197" s="4" t="s">
        <v>903</v>
      </c>
    </row>
    <row r="198" spans="1:15" s="3" customFormat="1" ht="13.5" x14ac:dyDescent="0.3">
      <c r="A198" s="4">
        <v>187</v>
      </c>
      <c r="B198" s="4" t="s">
        <v>905</v>
      </c>
      <c r="C198" s="4">
        <v>3</v>
      </c>
      <c r="D198" s="5" t="s">
        <v>908</v>
      </c>
      <c r="E198" s="4" t="s">
        <v>13</v>
      </c>
      <c r="F198" s="5" t="s">
        <v>909</v>
      </c>
      <c r="G198" s="6">
        <v>10670000</v>
      </c>
      <c r="H198" s="7"/>
      <c r="I198" s="4" t="s">
        <v>910</v>
      </c>
      <c r="J198" s="4"/>
      <c r="K198" s="4" t="s">
        <v>109</v>
      </c>
      <c r="L198" s="4" t="s">
        <v>30</v>
      </c>
      <c r="M198" s="4" t="s">
        <v>18</v>
      </c>
      <c r="N198" s="4" t="s">
        <v>19</v>
      </c>
      <c r="O198" s="4" t="s">
        <v>907</v>
      </c>
    </row>
    <row r="199" spans="1:15" s="3" customFormat="1" ht="13.5" x14ac:dyDescent="0.3">
      <c r="A199" s="4">
        <v>188</v>
      </c>
      <c r="B199" s="8" t="s">
        <v>905</v>
      </c>
      <c r="C199" s="4">
        <v>3</v>
      </c>
      <c r="D199" s="9" t="s">
        <v>912</v>
      </c>
      <c r="E199" s="8" t="s">
        <v>13</v>
      </c>
      <c r="F199" s="5" t="s">
        <v>913</v>
      </c>
      <c r="G199" s="10">
        <v>1333750000</v>
      </c>
      <c r="H199" s="11"/>
      <c r="I199" s="8" t="s">
        <v>914</v>
      </c>
      <c r="J199" s="8"/>
      <c r="K199" s="8" t="s">
        <v>16</v>
      </c>
      <c r="L199" s="8" t="s">
        <v>17</v>
      </c>
      <c r="M199" s="8" t="s">
        <v>24</v>
      </c>
      <c r="N199" s="8" t="s">
        <v>139</v>
      </c>
      <c r="O199" s="8" t="s">
        <v>911</v>
      </c>
    </row>
    <row r="200" spans="1:15" s="3" customFormat="1" ht="13.5" x14ac:dyDescent="0.3">
      <c r="A200" s="4">
        <v>189</v>
      </c>
      <c r="B200" s="4" t="s">
        <v>896</v>
      </c>
      <c r="C200" s="4">
        <v>3</v>
      </c>
      <c r="D200" s="5" t="s">
        <v>895</v>
      </c>
      <c r="E200" s="4" t="s">
        <v>741</v>
      </c>
      <c r="F200" s="5" t="s">
        <v>742</v>
      </c>
      <c r="G200" s="6">
        <v>104000000</v>
      </c>
      <c r="H200" s="6">
        <v>572720000</v>
      </c>
      <c r="I200" s="4" t="s">
        <v>897</v>
      </c>
      <c r="J200" s="4" t="s">
        <v>898</v>
      </c>
      <c r="K200" s="4" t="s">
        <v>16</v>
      </c>
      <c r="L200" s="4" t="s">
        <v>38</v>
      </c>
      <c r="M200" s="4" t="s">
        <v>22</v>
      </c>
      <c r="N200" s="4" t="s">
        <v>23</v>
      </c>
      <c r="O200" s="4" t="s">
        <v>894</v>
      </c>
    </row>
    <row r="201" spans="1:15" s="3" customFormat="1" ht="13.5" x14ac:dyDescent="0.3">
      <c r="A201" s="4">
        <v>190</v>
      </c>
      <c r="B201" s="4" t="s">
        <v>896</v>
      </c>
      <c r="C201" s="4">
        <v>3</v>
      </c>
      <c r="D201" s="5" t="s">
        <v>900</v>
      </c>
      <c r="E201" s="4" t="s">
        <v>13</v>
      </c>
      <c r="F201" s="5" t="s">
        <v>901</v>
      </c>
      <c r="G201" s="6">
        <v>19212000</v>
      </c>
      <c r="H201" s="7"/>
      <c r="I201" s="4" t="s">
        <v>902</v>
      </c>
      <c r="J201" s="4"/>
      <c r="K201" s="4" t="s">
        <v>16</v>
      </c>
      <c r="L201" s="4" t="s">
        <v>38</v>
      </c>
      <c r="M201" s="4" t="s">
        <v>124</v>
      </c>
      <c r="N201" s="4" t="s">
        <v>125</v>
      </c>
      <c r="O201" s="4" t="s">
        <v>899</v>
      </c>
    </row>
    <row r="202" spans="1:15" s="3" customFormat="1" ht="13.5" x14ac:dyDescent="0.3">
      <c r="A202" s="4">
        <v>191</v>
      </c>
      <c r="B202" s="4" t="s">
        <v>892</v>
      </c>
      <c r="C202" s="4">
        <v>3</v>
      </c>
      <c r="D202" s="5" t="s">
        <v>891</v>
      </c>
      <c r="E202" s="4" t="s">
        <v>13</v>
      </c>
      <c r="F202" s="5" t="s">
        <v>264</v>
      </c>
      <c r="G202" s="6">
        <v>10560000</v>
      </c>
      <c r="H202" s="7"/>
      <c r="I202" s="4" t="s">
        <v>893</v>
      </c>
      <c r="J202" s="4"/>
      <c r="K202" s="4" t="s">
        <v>42</v>
      </c>
      <c r="L202" s="4"/>
      <c r="M202" s="4"/>
      <c r="N202" s="4"/>
      <c r="O202" s="4" t="s">
        <v>890</v>
      </c>
    </row>
    <row r="203" spans="1:15" s="3" customFormat="1" ht="13.5" x14ac:dyDescent="0.3">
      <c r="A203" s="4">
        <v>192</v>
      </c>
      <c r="B203" s="4" t="s">
        <v>885</v>
      </c>
      <c r="C203" s="4">
        <v>3</v>
      </c>
      <c r="D203" s="5" t="s">
        <v>784</v>
      </c>
      <c r="E203" s="4" t="s">
        <v>13</v>
      </c>
      <c r="F203" s="5" t="s">
        <v>785</v>
      </c>
      <c r="G203" s="6">
        <v>24844977</v>
      </c>
      <c r="H203" s="7"/>
      <c r="I203" s="4" t="s">
        <v>786</v>
      </c>
      <c r="J203" s="4"/>
      <c r="K203" s="4" t="s">
        <v>148</v>
      </c>
      <c r="L203" s="4" t="s">
        <v>30</v>
      </c>
      <c r="M203" s="4" t="s">
        <v>24</v>
      </c>
      <c r="N203" s="4" t="s">
        <v>23</v>
      </c>
      <c r="O203" s="4" t="s">
        <v>884</v>
      </c>
    </row>
    <row r="204" spans="1:15" s="3" customFormat="1" ht="13.5" x14ac:dyDescent="0.3">
      <c r="A204" s="4">
        <v>193</v>
      </c>
      <c r="B204" s="4" t="s">
        <v>880</v>
      </c>
      <c r="C204" s="4">
        <v>3</v>
      </c>
      <c r="D204" s="5" t="s">
        <v>193</v>
      </c>
      <c r="E204" s="4" t="s">
        <v>13</v>
      </c>
      <c r="F204" s="5" t="s">
        <v>194</v>
      </c>
      <c r="G204" s="6">
        <v>133418250</v>
      </c>
      <c r="H204" s="7"/>
      <c r="I204" s="4" t="s">
        <v>881</v>
      </c>
      <c r="J204" s="4"/>
      <c r="K204" s="4" t="s">
        <v>16</v>
      </c>
      <c r="L204" s="4" t="s">
        <v>17</v>
      </c>
      <c r="M204" s="4" t="s">
        <v>18</v>
      </c>
      <c r="N204" s="4" t="s">
        <v>19</v>
      </c>
      <c r="O204" s="4" t="s">
        <v>879</v>
      </c>
    </row>
    <row r="205" spans="1:15" s="3" customFormat="1" ht="13.5" x14ac:dyDescent="0.3">
      <c r="A205" s="4">
        <v>194</v>
      </c>
      <c r="B205" s="4" t="s">
        <v>877</v>
      </c>
      <c r="C205" s="4">
        <v>3</v>
      </c>
      <c r="D205" s="5" t="s">
        <v>875</v>
      </c>
      <c r="E205" s="4" t="s">
        <v>13</v>
      </c>
      <c r="F205" s="5" t="s">
        <v>876</v>
      </c>
      <c r="G205" s="6">
        <v>9893000</v>
      </c>
      <c r="H205" s="7"/>
      <c r="I205" s="4" t="s">
        <v>878</v>
      </c>
      <c r="J205" s="4"/>
      <c r="K205" s="4" t="s">
        <v>80</v>
      </c>
      <c r="L205" s="4"/>
      <c r="M205" s="4"/>
      <c r="N205" s="4"/>
      <c r="O205" s="4" t="s">
        <v>874</v>
      </c>
    </row>
    <row r="206" spans="1:15" s="3" customFormat="1" ht="13.5" x14ac:dyDescent="0.3">
      <c r="A206" s="4">
        <v>195</v>
      </c>
      <c r="B206" s="4" t="s">
        <v>872</v>
      </c>
      <c r="C206" s="4">
        <v>3</v>
      </c>
      <c r="D206" s="5" t="s">
        <v>870</v>
      </c>
      <c r="E206" s="4" t="s">
        <v>13</v>
      </c>
      <c r="F206" s="5" t="s">
        <v>871</v>
      </c>
      <c r="G206" s="6">
        <v>10450000</v>
      </c>
      <c r="H206" s="7"/>
      <c r="I206" s="4" t="s">
        <v>873</v>
      </c>
      <c r="J206" s="4"/>
      <c r="K206" s="4" t="s">
        <v>199</v>
      </c>
      <c r="L206" s="4" t="s">
        <v>17</v>
      </c>
      <c r="M206" s="4" t="s">
        <v>18</v>
      </c>
      <c r="N206" s="4" t="s">
        <v>19</v>
      </c>
      <c r="O206" s="4" t="s">
        <v>869</v>
      </c>
    </row>
    <row r="207" spans="1:15" s="3" customFormat="1" ht="13.5" x14ac:dyDescent="0.3">
      <c r="A207" s="4">
        <v>196</v>
      </c>
      <c r="B207" s="4" t="s">
        <v>867</v>
      </c>
      <c r="C207" s="4">
        <v>3</v>
      </c>
      <c r="D207" s="5" t="s">
        <v>865</v>
      </c>
      <c r="E207" s="4" t="s">
        <v>13</v>
      </c>
      <c r="F207" s="5" t="s">
        <v>866</v>
      </c>
      <c r="G207" s="6">
        <v>19145000</v>
      </c>
      <c r="H207" s="7"/>
      <c r="I207" s="4" t="s">
        <v>868</v>
      </c>
      <c r="J207" s="4"/>
      <c r="K207" s="4" t="s">
        <v>190</v>
      </c>
      <c r="L207" s="4"/>
      <c r="M207" s="4"/>
      <c r="N207" s="4"/>
      <c r="O207" s="4" t="s">
        <v>864</v>
      </c>
    </row>
    <row r="208" spans="1:15" s="3" customFormat="1" ht="13.5" x14ac:dyDescent="0.3">
      <c r="A208" s="4">
        <v>197</v>
      </c>
      <c r="B208" s="4" t="s">
        <v>862</v>
      </c>
      <c r="C208" s="4">
        <v>3</v>
      </c>
      <c r="D208" s="5" t="s">
        <v>860</v>
      </c>
      <c r="E208" s="4" t="s">
        <v>13</v>
      </c>
      <c r="F208" s="5" t="s">
        <v>861</v>
      </c>
      <c r="G208" s="6">
        <v>6655000</v>
      </c>
      <c r="H208" s="7"/>
      <c r="I208" s="4" t="s">
        <v>863</v>
      </c>
      <c r="J208" s="4"/>
      <c r="K208" s="4" t="s">
        <v>42</v>
      </c>
      <c r="L208" s="4"/>
      <c r="M208" s="4"/>
      <c r="N208" s="4"/>
      <c r="O208" s="4" t="s">
        <v>859</v>
      </c>
    </row>
    <row r="209" spans="1:15" s="3" customFormat="1" ht="13.5" x14ac:dyDescent="0.3">
      <c r="A209" s="4">
        <v>198</v>
      </c>
      <c r="B209" s="4" t="s">
        <v>851</v>
      </c>
      <c r="C209" s="4">
        <v>3</v>
      </c>
      <c r="D209" s="5" t="s">
        <v>849</v>
      </c>
      <c r="E209" s="4" t="s">
        <v>13</v>
      </c>
      <c r="F209" s="5" t="s">
        <v>850</v>
      </c>
      <c r="G209" s="6">
        <v>158282500</v>
      </c>
      <c r="H209" s="7"/>
      <c r="I209" s="4" t="s">
        <v>852</v>
      </c>
      <c r="J209" s="4"/>
      <c r="K209" s="4" t="s">
        <v>16</v>
      </c>
      <c r="L209" s="4" t="s">
        <v>30</v>
      </c>
      <c r="M209" s="4" t="s">
        <v>24</v>
      </c>
      <c r="N209" s="4" t="s">
        <v>23</v>
      </c>
      <c r="O209" s="4" t="s">
        <v>848</v>
      </c>
    </row>
    <row r="210" spans="1:15" s="3" customFormat="1" ht="13.5" x14ac:dyDescent="0.3">
      <c r="A210" s="4">
        <v>199</v>
      </c>
      <c r="B210" s="4" t="s">
        <v>851</v>
      </c>
      <c r="C210" s="4">
        <v>3</v>
      </c>
      <c r="D210" s="5" t="s">
        <v>854</v>
      </c>
      <c r="E210" s="4" t="s">
        <v>13</v>
      </c>
      <c r="F210" s="5" t="s">
        <v>855</v>
      </c>
      <c r="G210" s="6">
        <v>7183000</v>
      </c>
      <c r="H210" s="7"/>
      <c r="I210" s="4" t="s">
        <v>856</v>
      </c>
      <c r="J210" s="4"/>
      <c r="K210" s="4" t="s">
        <v>144</v>
      </c>
      <c r="L210" s="4"/>
      <c r="M210" s="4"/>
      <c r="N210" s="4"/>
      <c r="O210" s="4" t="s">
        <v>853</v>
      </c>
    </row>
    <row r="211" spans="1:15" s="3" customFormat="1" ht="13.5" x14ac:dyDescent="0.3">
      <c r="A211" s="4">
        <v>200</v>
      </c>
      <c r="B211" s="4" t="s">
        <v>842</v>
      </c>
      <c r="C211" s="4">
        <v>3</v>
      </c>
      <c r="D211" s="5" t="s">
        <v>840</v>
      </c>
      <c r="E211" s="4" t="s">
        <v>13</v>
      </c>
      <c r="F211" s="5" t="s">
        <v>841</v>
      </c>
      <c r="G211" s="6">
        <v>6552700</v>
      </c>
      <c r="H211" s="7"/>
      <c r="I211" s="4" t="s">
        <v>843</v>
      </c>
      <c r="J211" s="4"/>
      <c r="K211" s="4" t="s">
        <v>844</v>
      </c>
      <c r="L211" s="4"/>
      <c r="M211" s="4"/>
      <c r="N211" s="4"/>
      <c r="O211" s="4" t="s">
        <v>839</v>
      </c>
    </row>
    <row r="212" spans="1:15" s="3" customFormat="1" ht="13.5" x14ac:dyDescent="0.3">
      <c r="A212" s="4">
        <v>201</v>
      </c>
      <c r="B212" s="4" t="s">
        <v>836</v>
      </c>
      <c r="C212" s="4">
        <v>3</v>
      </c>
      <c r="D212" s="5" t="s">
        <v>454</v>
      </c>
      <c r="E212" s="4" t="s">
        <v>13</v>
      </c>
      <c r="F212" s="5" t="s">
        <v>455</v>
      </c>
      <c r="G212" s="6">
        <v>155985440</v>
      </c>
      <c r="H212" s="7"/>
      <c r="I212" s="4" t="s">
        <v>456</v>
      </c>
      <c r="J212" s="4"/>
      <c r="K212" s="4" t="s">
        <v>16</v>
      </c>
      <c r="L212" s="4" t="s">
        <v>30</v>
      </c>
      <c r="M212" s="4" t="s">
        <v>24</v>
      </c>
      <c r="N212" s="4" t="s">
        <v>23</v>
      </c>
      <c r="O212" s="4" t="s">
        <v>835</v>
      </c>
    </row>
    <row r="213" spans="1:15" s="3" customFormat="1" ht="13.5" x14ac:dyDescent="0.3">
      <c r="A213" s="4">
        <v>202</v>
      </c>
      <c r="B213" s="4" t="s">
        <v>833</v>
      </c>
      <c r="C213" s="4">
        <v>3</v>
      </c>
      <c r="D213" s="5" t="s">
        <v>831</v>
      </c>
      <c r="E213" s="4" t="s">
        <v>13</v>
      </c>
      <c r="F213" s="5" t="s">
        <v>832</v>
      </c>
      <c r="G213" s="6">
        <v>8480000</v>
      </c>
      <c r="H213" s="7"/>
      <c r="I213" s="4" t="s">
        <v>834</v>
      </c>
      <c r="J213" s="4"/>
      <c r="K213" s="4" t="s">
        <v>109</v>
      </c>
      <c r="L213" s="4" t="s">
        <v>30</v>
      </c>
      <c r="M213" s="4" t="s">
        <v>18</v>
      </c>
      <c r="N213" s="4" t="s">
        <v>19</v>
      </c>
      <c r="O213" s="4" t="s">
        <v>830</v>
      </c>
    </row>
    <row r="214" spans="1:15" s="3" customFormat="1" ht="13.5" x14ac:dyDescent="0.3">
      <c r="A214" s="4">
        <v>203</v>
      </c>
      <c r="B214" s="4" t="s">
        <v>822</v>
      </c>
      <c r="C214" s="4">
        <v>3</v>
      </c>
      <c r="D214" s="5" t="s">
        <v>820</v>
      </c>
      <c r="E214" s="4" t="s">
        <v>13</v>
      </c>
      <c r="F214" s="5" t="s">
        <v>821</v>
      </c>
      <c r="G214" s="6">
        <v>10877900</v>
      </c>
      <c r="H214" s="7"/>
      <c r="I214" s="4" t="s">
        <v>823</v>
      </c>
      <c r="J214" s="4"/>
      <c r="K214" s="4" t="s">
        <v>144</v>
      </c>
      <c r="L214" s="4"/>
      <c r="M214" s="4"/>
      <c r="N214" s="4"/>
      <c r="O214" s="4" t="s">
        <v>819</v>
      </c>
    </row>
    <row r="215" spans="1:15" s="3" customFormat="1" ht="13.5" x14ac:dyDescent="0.3">
      <c r="A215" s="4">
        <v>204</v>
      </c>
      <c r="B215" s="4" t="s">
        <v>822</v>
      </c>
      <c r="C215" s="4">
        <v>3</v>
      </c>
      <c r="D215" s="5" t="s">
        <v>825</v>
      </c>
      <c r="E215" s="4" t="s">
        <v>13</v>
      </c>
      <c r="F215" s="5" t="s">
        <v>449</v>
      </c>
      <c r="G215" s="6">
        <v>8250000</v>
      </c>
      <c r="H215" s="7"/>
      <c r="I215" s="4" t="s">
        <v>826</v>
      </c>
      <c r="J215" s="4"/>
      <c r="K215" s="4" t="s">
        <v>177</v>
      </c>
      <c r="L215" s="4" t="s">
        <v>30</v>
      </c>
      <c r="M215" s="4" t="s">
        <v>18</v>
      </c>
      <c r="N215" s="4" t="s">
        <v>19</v>
      </c>
      <c r="O215" s="4" t="s">
        <v>824</v>
      </c>
    </row>
    <row r="216" spans="1:15" s="3" customFormat="1" ht="13.5" x14ac:dyDescent="0.3">
      <c r="A216" s="4">
        <v>205</v>
      </c>
      <c r="B216" s="4" t="s">
        <v>817</v>
      </c>
      <c r="C216" s="4">
        <v>3</v>
      </c>
      <c r="D216" s="5" t="s">
        <v>815</v>
      </c>
      <c r="E216" s="4" t="s">
        <v>13</v>
      </c>
      <c r="F216" s="5" t="s">
        <v>816</v>
      </c>
      <c r="G216" s="6">
        <v>981910000</v>
      </c>
      <c r="H216" s="7"/>
      <c r="I216" s="4" t="s">
        <v>818</v>
      </c>
      <c r="J216" s="4"/>
      <c r="K216" s="4" t="s">
        <v>16</v>
      </c>
      <c r="L216" s="4" t="s">
        <v>17</v>
      </c>
      <c r="M216" s="4" t="s">
        <v>24</v>
      </c>
      <c r="N216" s="4" t="s">
        <v>23</v>
      </c>
      <c r="O216" s="4" t="s">
        <v>814</v>
      </c>
    </row>
    <row r="217" spans="1:15" s="3" customFormat="1" ht="13.5" x14ac:dyDescent="0.3">
      <c r="A217" s="4">
        <v>206</v>
      </c>
      <c r="B217" s="4" t="s">
        <v>810</v>
      </c>
      <c r="C217" s="4">
        <v>3</v>
      </c>
      <c r="D217" s="5" t="s">
        <v>809</v>
      </c>
      <c r="E217" s="4" t="s">
        <v>13</v>
      </c>
      <c r="F217" s="5" t="s">
        <v>543</v>
      </c>
      <c r="G217" s="6">
        <v>8030000</v>
      </c>
      <c r="H217" s="7"/>
      <c r="I217" s="4" t="s">
        <v>811</v>
      </c>
      <c r="J217" s="4"/>
      <c r="K217" s="4" t="s">
        <v>42</v>
      </c>
      <c r="L217" s="4"/>
      <c r="M217" s="4"/>
      <c r="N217" s="4"/>
      <c r="O217" s="4" t="s">
        <v>808</v>
      </c>
    </row>
    <row r="218" spans="1:15" s="3" customFormat="1" ht="13.5" x14ac:dyDescent="0.3">
      <c r="A218" s="4">
        <v>207</v>
      </c>
      <c r="B218" s="4" t="s">
        <v>806</v>
      </c>
      <c r="C218" s="4">
        <v>3</v>
      </c>
      <c r="D218" s="5" t="s">
        <v>804</v>
      </c>
      <c r="E218" s="4" t="s">
        <v>13</v>
      </c>
      <c r="F218" s="5" t="s">
        <v>805</v>
      </c>
      <c r="G218" s="6">
        <v>5940000</v>
      </c>
      <c r="H218" s="7"/>
      <c r="I218" s="4" t="s">
        <v>807</v>
      </c>
      <c r="J218" s="4"/>
      <c r="K218" s="4" t="s">
        <v>109</v>
      </c>
      <c r="L218" s="4" t="s">
        <v>17</v>
      </c>
      <c r="M218" s="4" t="s">
        <v>18</v>
      </c>
      <c r="N218" s="4" t="s">
        <v>19</v>
      </c>
      <c r="O218" s="4" t="s">
        <v>803</v>
      </c>
    </row>
    <row r="219" spans="1:15" s="3" customFormat="1" ht="13.5" x14ac:dyDescent="0.3">
      <c r="A219" s="4">
        <v>208</v>
      </c>
      <c r="B219" s="4" t="s">
        <v>796</v>
      </c>
      <c r="C219" s="4">
        <v>3</v>
      </c>
      <c r="D219" s="5" t="s">
        <v>483</v>
      </c>
      <c r="E219" s="4" t="s">
        <v>13</v>
      </c>
      <c r="F219" s="5" t="s">
        <v>484</v>
      </c>
      <c r="G219" s="6">
        <v>38721900</v>
      </c>
      <c r="H219" s="7"/>
      <c r="I219" s="4" t="s">
        <v>485</v>
      </c>
      <c r="J219" s="4"/>
      <c r="K219" s="4" t="s">
        <v>177</v>
      </c>
      <c r="L219" s="4" t="s">
        <v>38</v>
      </c>
      <c r="M219" s="4" t="s">
        <v>22</v>
      </c>
      <c r="N219" s="4" t="s">
        <v>23</v>
      </c>
      <c r="O219" s="4" t="s">
        <v>795</v>
      </c>
    </row>
    <row r="220" spans="1:15" s="3" customFormat="1" ht="13.5" x14ac:dyDescent="0.3">
      <c r="A220" s="4">
        <v>209</v>
      </c>
      <c r="B220" s="4" t="s">
        <v>796</v>
      </c>
      <c r="C220" s="4">
        <v>3</v>
      </c>
      <c r="D220" s="5" t="s">
        <v>798</v>
      </c>
      <c r="E220" s="4" t="s">
        <v>13</v>
      </c>
      <c r="F220" s="5" t="s">
        <v>799</v>
      </c>
      <c r="G220" s="6">
        <v>62830000</v>
      </c>
      <c r="H220" s="7"/>
      <c r="I220" s="4" t="s">
        <v>800</v>
      </c>
      <c r="J220" s="4"/>
      <c r="K220" s="4" t="s">
        <v>16</v>
      </c>
      <c r="L220" s="4" t="s">
        <v>35</v>
      </c>
      <c r="M220" s="4" t="s">
        <v>18</v>
      </c>
      <c r="N220" s="4" t="s">
        <v>19</v>
      </c>
      <c r="O220" s="4" t="s">
        <v>797</v>
      </c>
    </row>
    <row r="221" spans="1:15" s="3" customFormat="1" ht="13.5" x14ac:dyDescent="0.3">
      <c r="A221" s="4">
        <v>210</v>
      </c>
      <c r="B221" s="4" t="s">
        <v>789</v>
      </c>
      <c r="C221" s="4">
        <v>3</v>
      </c>
      <c r="D221" s="5" t="s">
        <v>788</v>
      </c>
      <c r="E221" s="4" t="s">
        <v>13</v>
      </c>
      <c r="F221" s="5" t="s">
        <v>259</v>
      </c>
      <c r="G221" s="6">
        <v>6710000</v>
      </c>
      <c r="H221" s="7"/>
      <c r="I221" s="4" t="s">
        <v>790</v>
      </c>
      <c r="J221" s="4"/>
      <c r="K221" s="4" t="s">
        <v>177</v>
      </c>
      <c r="L221" s="4" t="s">
        <v>35</v>
      </c>
      <c r="M221" s="4" t="s">
        <v>18</v>
      </c>
      <c r="N221" s="4" t="s">
        <v>19</v>
      </c>
      <c r="O221" s="4" t="s">
        <v>787</v>
      </c>
    </row>
    <row r="222" spans="1:15" s="3" customFormat="1" ht="13.5" x14ac:dyDescent="0.3">
      <c r="A222" s="4">
        <v>211</v>
      </c>
      <c r="B222" s="4" t="s">
        <v>789</v>
      </c>
      <c r="C222" s="4">
        <v>3</v>
      </c>
      <c r="D222" s="5" t="s">
        <v>792</v>
      </c>
      <c r="E222" s="4" t="s">
        <v>13</v>
      </c>
      <c r="F222" s="5" t="s">
        <v>793</v>
      </c>
      <c r="G222" s="6">
        <v>10560000</v>
      </c>
      <c r="H222" s="7"/>
      <c r="I222" s="4" t="s">
        <v>794</v>
      </c>
      <c r="J222" s="4"/>
      <c r="K222" s="4" t="s">
        <v>177</v>
      </c>
      <c r="L222" s="4" t="s">
        <v>35</v>
      </c>
      <c r="M222" s="4" t="s">
        <v>18</v>
      </c>
      <c r="N222" s="4" t="s">
        <v>19</v>
      </c>
      <c r="O222" s="4" t="s">
        <v>791</v>
      </c>
    </row>
    <row r="223" spans="1:15" s="3" customFormat="1" ht="13.5" x14ac:dyDescent="0.3">
      <c r="A223" s="4">
        <v>212</v>
      </c>
      <c r="B223" s="4" t="s">
        <v>782</v>
      </c>
      <c r="C223" s="4">
        <v>3</v>
      </c>
      <c r="D223" s="5" t="s">
        <v>340</v>
      </c>
      <c r="E223" s="4" t="s">
        <v>13</v>
      </c>
      <c r="F223" s="5" t="s">
        <v>171</v>
      </c>
      <c r="G223" s="6">
        <v>51600000</v>
      </c>
      <c r="H223" s="7"/>
      <c r="I223" s="4" t="s">
        <v>783</v>
      </c>
      <c r="J223" s="4"/>
      <c r="K223" s="4" t="s">
        <v>16</v>
      </c>
      <c r="L223" s="4" t="s">
        <v>17</v>
      </c>
      <c r="M223" s="4" t="s">
        <v>24</v>
      </c>
      <c r="N223" s="4" t="s">
        <v>139</v>
      </c>
      <c r="O223" s="4" t="s">
        <v>781</v>
      </c>
    </row>
    <row r="224" spans="1:15" s="3" customFormat="1" ht="13.5" x14ac:dyDescent="0.3">
      <c r="A224" s="4">
        <v>213</v>
      </c>
      <c r="B224" s="4" t="s">
        <v>779</v>
      </c>
      <c r="C224" s="4">
        <v>3</v>
      </c>
      <c r="D224" s="5" t="s">
        <v>778</v>
      </c>
      <c r="E224" s="4" t="s">
        <v>13</v>
      </c>
      <c r="F224" s="5" t="s">
        <v>755</v>
      </c>
      <c r="G224" s="6">
        <v>10945000</v>
      </c>
      <c r="H224" s="7"/>
      <c r="I224" s="4" t="s">
        <v>780</v>
      </c>
      <c r="J224" s="4"/>
      <c r="K224" s="4" t="s">
        <v>42</v>
      </c>
      <c r="L224" s="4"/>
      <c r="M224" s="4"/>
      <c r="N224" s="4"/>
      <c r="O224" s="4" t="s">
        <v>777</v>
      </c>
    </row>
    <row r="225" spans="1:15" s="3" customFormat="1" ht="13.5" x14ac:dyDescent="0.3">
      <c r="A225" s="4">
        <v>214</v>
      </c>
      <c r="B225" s="4" t="s">
        <v>768</v>
      </c>
      <c r="C225" s="4">
        <v>3</v>
      </c>
      <c r="D225" s="5" t="s">
        <v>766</v>
      </c>
      <c r="E225" s="4" t="s">
        <v>13</v>
      </c>
      <c r="F225" s="5" t="s">
        <v>767</v>
      </c>
      <c r="G225" s="6">
        <v>22602630</v>
      </c>
      <c r="H225" s="7"/>
      <c r="I225" s="4" t="s">
        <v>769</v>
      </c>
      <c r="J225" s="4"/>
      <c r="K225" s="4" t="s">
        <v>482</v>
      </c>
      <c r="L225" s="4" t="s">
        <v>35</v>
      </c>
      <c r="M225" s="4" t="s">
        <v>24</v>
      </c>
      <c r="N225" s="4" t="s">
        <v>23</v>
      </c>
      <c r="O225" s="4" t="s">
        <v>765</v>
      </c>
    </row>
    <row r="226" spans="1:15" s="3" customFormat="1" ht="13.5" x14ac:dyDescent="0.3">
      <c r="A226" s="4">
        <v>215</v>
      </c>
      <c r="B226" s="4" t="s">
        <v>768</v>
      </c>
      <c r="C226" s="4">
        <v>3</v>
      </c>
      <c r="D226" s="5" t="s">
        <v>771</v>
      </c>
      <c r="E226" s="4" t="s">
        <v>13</v>
      </c>
      <c r="F226" s="5" t="s">
        <v>772</v>
      </c>
      <c r="G226" s="6">
        <v>273262270</v>
      </c>
      <c r="H226" s="7"/>
      <c r="I226" s="4" t="s">
        <v>773</v>
      </c>
      <c r="J226" s="4"/>
      <c r="K226" s="4" t="s">
        <v>16</v>
      </c>
      <c r="L226" s="4" t="s">
        <v>17</v>
      </c>
      <c r="M226" s="4" t="s">
        <v>24</v>
      </c>
      <c r="N226" s="4" t="s">
        <v>23</v>
      </c>
      <c r="O226" s="4" t="s">
        <v>770</v>
      </c>
    </row>
    <row r="227" spans="1:15" s="3" customFormat="1" ht="13.5" x14ac:dyDescent="0.3">
      <c r="A227" s="4">
        <v>216</v>
      </c>
      <c r="B227" s="4" t="s">
        <v>756</v>
      </c>
      <c r="C227" s="4">
        <v>3</v>
      </c>
      <c r="D227" s="5" t="s">
        <v>754</v>
      </c>
      <c r="E227" s="4" t="s">
        <v>13</v>
      </c>
      <c r="F227" s="5" t="s">
        <v>755</v>
      </c>
      <c r="G227" s="6">
        <v>10945000</v>
      </c>
      <c r="H227" s="7"/>
      <c r="I227" s="4" t="s">
        <v>757</v>
      </c>
      <c r="J227" s="4"/>
      <c r="K227" s="4" t="s">
        <v>42</v>
      </c>
      <c r="L227" s="4"/>
      <c r="M227" s="4"/>
      <c r="N227" s="4"/>
      <c r="O227" s="4" t="s">
        <v>753</v>
      </c>
    </row>
    <row r="228" spans="1:15" s="3" customFormat="1" ht="13.5" x14ac:dyDescent="0.3">
      <c r="A228" s="4">
        <v>217</v>
      </c>
      <c r="B228" s="4" t="s">
        <v>756</v>
      </c>
      <c r="C228" s="4">
        <v>3</v>
      </c>
      <c r="D228" s="5" t="s">
        <v>759</v>
      </c>
      <c r="E228" s="4" t="s">
        <v>13</v>
      </c>
      <c r="F228" s="5" t="s">
        <v>740</v>
      </c>
      <c r="G228" s="6">
        <v>1259042248</v>
      </c>
      <c r="H228" s="7"/>
      <c r="I228" s="4" t="s">
        <v>760</v>
      </c>
      <c r="J228" s="4"/>
      <c r="K228" s="4" t="s">
        <v>16</v>
      </c>
      <c r="L228" s="4"/>
      <c r="M228" s="4"/>
      <c r="N228" s="4"/>
      <c r="O228" s="4" t="s">
        <v>758</v>
      </c>
    </row>
    <row r="229" spans="1:15" s="3" customFormat="1" ht="13.5" x14ac:dyDescent="0.3">
      <c r="A229" s="4">
        <v>218</v>
      </c>
      <c r="B229" s="4" t="s">
        <v>756</v>
      </c>
      <c r="C229" s="4">
        <v>3</v>
      </c>
      <c r="D229" s="5" t="s">
        <v>762</v>
      </c>
      <c r="E229" s="4" t="s">
        <v>13</v>
      </c>
      <c r="F229" s="5" t="s">
        <v>763</v>
      </c>
      <c r="G229" s="6">
        <v>326000000</v>
      </c>
      <c r="H229" s="7"/>
      <c r="I229" s="4" t="s">
        <v>764</v>
      </c>
      <c r="J229" s="4"/>
      <c r="K229" s="4" t="s">
        <v>16</v>
      </c>
      <c r="L229" s="4" t="s">
        <v>17</v>
      </c>
      <c r="M229" s="4" t="s">
        <v>18</v>
      </c>
      <c r="N229" s="4" t="s">
        <v>19</v>
      </c>
      <c r="O229" s="4" t="s">
        <v>761</v>
      </c>
    </row>
    <row r="230" spans="1:15" s="3" customFormat="1" ht="13.5" x14ac:dyDescent="0.3">
      <c r="A230" s="4">
        <v>219</v>
      </c>
      <c r="B230" s="4" t="s">
        <v>732</v>
      </c>
      <c r="C230" s="4">
        <v>3</v>
      </c>
      <c r="D230" s="5" t="s">
        <v>730</v>
      </c>
      <c r="E230" s="4" t="s">
        <v>13</v>
      </c>
      <c r="F230" s="5" t="s">
        <v>731</v>
      </c>
      <c r="G230" s="6">
        <v>34994960</v>
      </c>
      <c r="H230" s="7"/>
      <c r="I230" s="4" t="s">
        <v>733</v>
      </c>
      <c r="J230" s="4"/>
      <c r="K230" s="4" t="s">
        <v>117</v>
      </c>
      <c r="L230" s="4" t="s">
        <v>35</v>
      </c>
      <c r="M230" s="4" t="s">
        <v>18</v>
      </c>
      <c r="N230" s="4" t="s">
        <v>19</v>
      </c>
      <c r="O230" s="4" t="s">
        <v>729</v>
      </c>
    </row>
    <row r="231" spans="1:15" s="3" customFormat="1" ht="13.5" x14ac:dyDescent="0.3">
      <c r="A231" s="4">
        <v>220</v>
      </c>
      <c r="B231" s="4" t="s">
        <v>732</v>
      </c>
      <c r="C231" s="4">
        <v>3</v>
      </c>
      <c r="D231" s="5" t="s">
        <v>735</v>
      </c>
      <c r="E231" s="4" t="s">
        <v>13</v>
      </c>
      <c r="F231" s="5" t="s">
        <v>736</v>
      </c>
      <c r="G231" s="6">
        <v>786500000</v>
      </c>
      <c r="H231" s="7"/>
      <c r="I231" s="4" t="s">
        <v>737</v>
      </c>
      <c r="J231" s="4"/>
      <c r="K231" s="4" t="s">
        <v>16</v>
      </c>
      <c r="L231" s="4" t="s">
        <v>17</v>
      </c>
      <c r="M231" s="4" t="s">
        <v>24</v>
      </c>
      <c r="N231" s="4" t="s">
        <v>139</v>
      </c>
      <c r="O231" s="4" t="s">
        <v>734</v>
      </c>
    </row>
    <row r="232" spans="1:15" s="3" customFormat="1" ht="13.5" x14ac:dyDescent="0.3">
      <c r="A232" s="4">
        <v>221</v>
      </c>
      <c r="B232" s="4" t="s">
        <v>732</v>
      </c>
      <c r="C232" s="4">
        <v>3</v>
      </c>
      <c r="D232" s="5" t="s">
        <v>191</v>
      </c>
      <c r="E232" s="4" t="s">
        <v>13</v>
      </c>
      <c r="F232" s="5" t="s">
        <v>192</v>
      </c>
      <c r="G232" s="6">
        <v>38920720</v>
      </c>
      <c r="H232" s="7"/>
      <c r="I232" s="4" t="s">
        <v>739</v>
      </c>
      <c r="J232" s="4"/>
      <c r="K232" s="4" t="s">
        <v>16</v>
      </c>
      <c r="L232" s="4" t="s">
        <v>35</v>
      </c>
      <c r="M232" s="4" t="s">
        <v>24</v>
      </c>
      <c r="N232" s="4" t="s">
        <v>23</v>
      </c>
      <c r="O232" s="4" t="s">
        <v>738</v>
      </c>
    </row>
    <row r="233" spans="1:15" s="3" customFormat="1" ht="13.5" x14ac:dyDescent="0.3">
      <c r="A233" s="4">
        <v>222</v>
      </c>
      <c r="B233" s="4" t="s">
        <v>723</v>
      </c>
      <c r="C233" s="4">
        <v>3</v>
      </c>
      <c r="D233" s="5" t="s">
        <v>722</v>
      </c>
      <c r="E233" s="4" t="s">
        <v>13</v>
      </c>
      <c r="F233" s="5" t="s">
        <v>529</v>
      </c>
      <c r="G233" s="6">
        <v>8360000</v>
      </c>
      <c r="H233" s="7"/>
      <c r="I233" s="4" t="s">
        <v>724</v>
      </c>
      <c r="J233" s="4"/>
      <c r="K233" s="4" t="s">
        <v>42</v>
      </c>
      <c r="L233" s="4"/>
      <c r="M233" s="4"/>
      <c r="N233" s="4"/>
      <c r="O233" s="4" t="s">
        <v>721</v>
      </c>
    </row>
    <row r="234" spans="1:15" s="3" customFormat="1" ht="13.5" x14ac:dyDescent="0.3">
      <c r="A234" s="4">
        <v>223</v>
      </c>
      <c r="B234" s="4" t="s">
        <v>723</v>
      </c>
      <c r="C234" s="4">
        <v>3</v>
      </c>
      <c r="D234" s="5" t="s">
        <v>726</v>
      </c>
      <c r="E234" s="4" t="s">
        <v>13</v>
      </c>
      <c r="F234" s="5" t="s">
        <v>727</v>
      </c>
      <c r="G234" s="6">
        <v>21107622</v>
      </c>
      <c r="H234" s="7"/>
      <c r="I234" s="4" t="s">
        <v>728</v>
      </c>
      <c r="J234" s="4"/>
      <c r="K234" s="4" t="s">
        <v>80</v>
      </c>
      <c r="L234" s="4" t="s">
        <v>35</v>
      </c>
      <c r="M234" s="4" t="s">
        <v>24</v>
      </c>
      <c r="N234" s="4" t="s">
        <v>23</v>
      </c>
      <c r="O234" s="4" t="s">
        <v>725</v>
      </c>
    </row>
    <row r="235" spans="1:15" s="3" customFormat="1" ht="13.5" x14ac:dyDescent="0.3">
      <c r="A235" s="4">
        <v>224</v>
      </c>
      <c r="B235" s="4" t="s">
        <v>719</v>
      </c>
      <c r="C235" s="4">
        <v>3</v>
      </c>
      <c r="D235" s="5" t="s">
        <v>718</v>
      </c>
      <c r="E235" s="4" t="s">
        <v>13</v>
      </c>
      <c r="F235" s="5" t="s">
        <v>315</v>
      </c>
      <c r="G235" s="6">
        <v>7790200</v>
      </c>
      <c r="H235" s="7"/>
      <c r="I235" s="4" t="s">
        <v>720</v>
      </c>
      <c r="J235" s="4"/>
      <c r="K235" s="4" t="s">
        <v>117</v>
      </c>
      <c r="L235" s="4"/>
      <c r="M235" s="4"/>
      <c r="N235" s="4"/>
      <c r="O235" s="4" t="s">
        <v>717</v>
      </c>
    </row>
    <row r="236" spans="1:15" s="3" customFormat="1" ht="13.5" x14ac:dyDescent="0.3">
      <c r="A236" s="4">
        <v>225</v>
      </c>
      <c r="B236" s="4" t="s">
        <v>715</v>
      </c>
      <c r="C236" s="4">
        <v>3</v>
      </c>
      <c r="D236" s="5" t="s">
        <v>713</v>
      </c>
      <c r="E236" s="4" t="s">
        <v>13</v>
      </c>
      <c r="F236" s="5" t="s">
        <v>714</v>
      </c>
      <c r="G236" s="6">
        <v>10021550</v>
      </c>
      <c r="H236" s="7"/>
      <c r="I236" s="4" t="s">
        <v>716</v>
      </c>
      <c r="J236" s="4"/>
      <c r="K236" s="4" t="s">
        <v>148</v>
      </c>
      <c r="L236" s="4" t="s">
        <v>30</v>
      </c>
      <c r="M236" s="4" t="s">
        <v>18</v>
      </c>
      <c r="N236" s="4" t="s">
        <v>19</v>
      </c>
      <c r="O236" s="4" t="s">
        <v>712</v>
      </c>
    </row>
    <row r="237" spans="1:15" s="3" customFormat="1" ht="13.5" x14ac:dyDescent="0.3">
      <c r="A237" s="4">
        <v>226</v>
      </c>
      <c r="B237" s="4" t="s">
        <v>706</v>
      </c>
      <c r="C237" s="4">
        <v>3</v>
      </c>
      <c r="D237" s="5" t="s">
        <v>704</v>
      </c>
      <c r="E237" s="4" t="s">
        <v>13</v>
      </c>
      <c r="F237" s="5" t="s">
        <v>705</v>
      </c>
      <c r="G237" s="6">
        <v>6600000</v>
      </c>
      <c r="H237" s="7"/>
      <c r="I237" s="4" t="s">
        <v>707</v>
      </c>
      <c r="J237" s="4"/>
      <c r="K237" s="4" t="s">
        <v>177</v>
      </c>
      <c r="L237" s="4" t="s">
        <v>30</v>
      </c>
      <c r="M237" s="4" t="s">
        <v>18</v>
      </c>
      <c r="N237" s="4" t="s">
        <v>19</v>
      </c>
      <c r="O237" s="4" t="s">
        <v>703</v>
      </c>
    </row>
    <row r="238" spans="1:15" s="3" customFormat="1" ht="13.5" x14ac:dyDescent="0.3">
      <c r="A238" s="4">
        <v>227</v>
      </c>
      <c r="B238" s="4" t="s">
        <v>706</v>
      </c>
      <c r="C238" s="4">
        <v>3</v>
      </c>
      <c r="D238" s="5" t="s">
        <v>709</v>
      </c>
      <c r="E238" s="4" t="s">
        <v>13</v>
      </c>
      <c r="F238" s="5" t="s">
        <v>710</v>
      </c>
      <c r="G238" s="6">
        <v>9680000</v>
      </c>
      <c r="H238" s="7"/>
      <c r="I238" s="4" t="s">
        <v>711</v>
      </c>
      <c r="J238" s="4"/>
      <c r="K238" s="4" t="s">
        <v>42</v>
      </c>
      <c r="L238" s="4"/>
      <c r="M238" s="4"/>
      <c r="N238" s="4"/>
      <c r="O238" s="4" t="s">
        <v>708</v>
      </c>
    </row>
    <row r="239" spans="1:15" s="3" customFormat="1" ht="13.5" x14ac:dyDescent="0.3">
      <c r="A239" s="4">
        <v>228</v>
      </c>
      <c r="B239" s="4" t="s">
        <v>701</v>
      </c>
      <c r="C239" s="4">
        <v>3</v>
      </c>
      <c r="D239" s="5" t="s">
        <v>699</v>
      </c>
      <c r="E239" s="4" t="s">
        <v>13</v>
      </c>
      <c r="F239" s="5" t="s">
        <v>700</v>
      </c>
      <c r="G239" s="6">
        <v>6490000</v>
      </c>
      <c r="H239" s="7"/>
      <c r="I239" s="4" t="s">
        <v>702</v>
      </c>
      <c r="J239" s="4"/>
      <c r="K239" s="4" t="s">
        <v>109</v>
      </c>
      <c r="L239" s="4" t="s">
        <v>30</v>
      </c>
      <c r="M239" s="4" t="s">
        <v>18</v>
      </c>
      <c r="N239" s="4" t="s">
        <v>19</v>
      </c>
      <c r="O239" s="4" t="s">
        <v>698</v>
      </c>
    </row>
    <row r="240" spans="1:15" s="3" customFormat="1" ht="13.5" x14ac:dyDescent="0.3">
      <c r="A240" s="4">
        <v>229</v>
      </c>
      <c r="B240" s="4" t="s">
        <v>693</v>
      </c>
      <c r="C240" s="4">
        <v>3</v>
      </c>
      <c r="D240" s="5" t="s">
        <v>342</v>
      </c>
      <c r="E240" s="4" t="s">
        <v>13</v>
      </c>
      <c r="F240" s="5" t="s">
        <v>343</v>
      </c>
      <c r="G240" s="6">
        <v>33412701</v>
      </c>
      <c r="H240" s="7"/>
      <c r="I240" s="4" t="s">
        <v>344</v>
      </c>
      <c r="J240" s="4"/>
      <c r="K240" s="4" t="s">
        <v>42</v>
      </c>
      <c r="L240" s="4" t="s">
        <v>17</v>
      </c>
      <c r="M240" s="4" t="s">
        <v>24</v>
      </c>
      <c r="N240" s="4" t="s">
        <v>23</v>
      </c>
      <c r="O240" s="4" t="s">
        <v>692</v>
      </c>
    </row>
    <row r="241" spans="1:15" s="3" customFormat="1" ht="13.5" x14ac:dyDescent="0.3">
      <c r="A241" s="4">
        <v>230</v>
      </c>
      <c r="B241" s="4" t="s">
        <v>693</v>
      </c>
      <c r="C241" s="4">
        <v>3</v>
      </c>
      <c r="D241" s="5" t="s">
        <v>695</v>
      </c>
      <c r="E241" s="4" t="s">
        <v>13</v>
      </c>
      <c r="F241" s="5" t="s">
        <v>696</v>
      </c>
      <c r="G241" s="6">
        <v>9900000</v>
      </c>
      <c r="H241" s="7"/>
      <c r="I241" s="4" t="s">
        <v>697</v>
      </c>
      <c r="J241" s="4"/>
      <c r="K241" s="4" t="s">
        <v>687</v>
      </c>
      <c r="L241" s="4"/>
      <c r="M241" s="4"/>
      <c r="N241" s="4"/>
      <c r="O241" s="4" t="s">
        <v>694</v>
      </c>
    </row>
    <row r="242" spans="1:15" s="3" customFormat="1" ht="13.5" x14ac:dyDescent="0.3">
      <c r="A242" s="4">
        <v>231</v>
      </c>
      <c r="B242" s="4" t="s">
        <v>678</v>
      </c>
      <c r="C242" s="4">
        <v>3</v>
      </c>
      <c r="D242" s="5" t="s">
        <v>676</v>
      </c>
      <c r="E242" s="4" t="s">
        <v>13</v>
      </c>
      <c r="F242" s="5" t="s">
        <v>677</v>
      </c>
      <c r="G242" s="6">
        <v>142000000</v>
      </c>
      <c r="H242" s="7"/>
      <c r="I242" s="4" t="s">
        <v>679</v>
      </c>
      <c r="J242" s="4"/>
      <c r="K242" s="4" t="s">
        <v>16</v>
      </c>
      <c r="L242" s="4" t="s">
        <v>17</v>
      </c>
      <c r="M242" s="4" t="s">
        <v>24</v>
      </c>
      <c r="N242" s="4" t="s">
        <v>139</v>
      </c>
      <c r="O242" s="4" t="s">
        <v>675</v>
      </c>
    </row>
    <row r="243" spans="1:15" s="3" customFormat="1" ht="13.5" x14ac:dyDescent="0.3">
      <c r="A243" s="4">
        <v>232</v>
      </c>
      <c r="B243" s="4" t="s">
        <v>678</v>
      </c>
      <c r="C243" s="4">
        <v>3</v>
      </c>
      <c r="D243" s="5" t="s">
        <v>681</v>
      </c>
      <c r="E243" s="4" t="s">
        <v>13</v>
      </c>
      <c r="F243" s="5" t="s">
        <v>302</v>
      </c>
      <c r="G243" s="6">
        <v>47100000</v>
      </c>
      <c r="H243" s="7"/>
      <c r="I243" s="4" t="s">
        <v>682</v>
      </c>
      <c r="J243" s="4"/>
      <c r="K243" s="4" t="s">
        <v>16</v>
      </c>
      <c r="L243" s="4" t="s">
        <v>35</v>
      </c>
      <c r="M243" s="4" t="s">
        <v>18</v>
      </c>
      <c r="N243" s="4" t="s">
        <v>19</v>
      </c>
      <c r="O243" s="4" t="s">
        <v>680</v>
      </c>
    </row>
    <row r="244" spans="1:15" s="3" customFormat="1" ht="13.5" x14ac:dyDescent="0.3">
      <c r="A244" s="4">
        <v>233</v>
      </c>
      <c r="B244" s="4" t="s">
        <v>678</v>
      </c>
      <c r="C244" s="4">
        <v>3</v>
      </c>
      <c r="D244" s="5" t="s">
        <v>684</v>
      </c>
      <c r="E244" s="4" t="s">
        <v>13</v>
      </c>
      <c r="F244" s="5" t="s">
        <v>685</v>
      </c>
      <c r="G244" s="6">
        <v>9900000</v>
      </c>
      <c r="H244" s="7"/>
      <c r="I244" s="4" t="s">
        <v>686</v>
      </c>
      <c r="J244" s="4"/>
      <c r="K244" s="4" t="s">
        <v>687</v>
      </c>
      <c r="L244" s="4"/>
      <c r="M244" s="4"/>
      <c r="N244" s="4"/>
      <c r="O244" s="4" t="s">
        <v>683</v>
      </c>
    </row>
    <row r="245" spans="1:15" s="3" customFormat="1" ht="13.5" x14ac:dyDescent="0.3">
      <c r="A245" s="4">
        <v>234</v>
      </c>
      <c r="B245" s="4" t="s">
        <v>678</v>
      </c>
      <c r="C245" s="4">
        <v>3</v>
      </c>
      <c r="D245" s="5" t="s">
        <v>689</v>
      </c>
      <c r="E245" s="4" t="s">
        <v>13</v>
      </c>
      <c r="F245" s="5" t="s">
        <v>690</v>
      </c>
      <c r="G245" s="6">
        <v>10010000</v>
      </c>
      <c r="H245" s="7"/>
      <c r="I245" s="4" t="s">
        <v>691</v>
      </c>
      <c r="J245" s="4"/>
      <c r="K245" s="4" t="s">
        <v>280</v>
      </c>
      <c r="L245" s="4" t="s">
        <v>38</v>
      </c>
      <c r="M245" s="4" t="s">
        <v>18</v>
      </c>
      <c r="N245" s="4" t="s">
        <v>19</v>
      </c>
      <c r="O245" s="4" t="s">
        <v>688</v>
      </c>
    </row>
    <row r="246" spans="1:15" s="3" customFormat="1" ht="13.5" x14ac:dyDescent="0.3">
      <c r="A246" s="4">
        <v>235</v>
      </c>
      <c r="B246" s="4" t="s">
        <v>667</v>
      </c>
      <c r="C246" s="4">
        <v>3</v>
      </c>
      <c r="D246" s="5" t="s">
        <v>666</v>
      </c>
      <c r="E246" s="4" t="s">
        <v>13</v>
      </c>
      <c r="F246" s="5" t="s">
        <v>529</v>
      </c>
      <c r="G246" s="6">
        <v>10010000</v>
      </c>
      <c r="H246" s="7"/>
      <c r="I246" s="4" t="s">
        <v>668</v>
      </c>
      <c r="J246" s="4"/>
      <c r="K246" s="4" t="s">
        <v>42</v>
      </c>
      <c r="L246" s="4"/>
      <c r="M246" s="4"/>
      <c r="N246" s="4"/>
      <c r="O246" s="4" t="s">
        <v>665</v>
      </c>
    </row>
    <row r="247" spans="1:15" s="3" customFormat="1" ht="13.5" x14ac:dyDescent="0.3">
      <c r="A247" s="4">
        <v>236</v>
      </c>
      <c r="B247" s="4" t="s">
        <v>667</v>
      </c>
      <c r="C247" s="4">
        <v>3</v>
      </c>
      <c r="D247" s="5" t="s">
        <v>670</v>
      </c>
      <c r="E247" s="4" t="s">
        <v>13</v>
      </c>
      <c r="F247" s="5" t="s">
        <v>671</v>
      </c>
      <c r="G247" s="6">
        <v>7700000</v>
      </c>
      <c r="H247" s="7"/>
      <c r="I247" s="4" t="s">
        <v>672</v>
      </c>
      <c r="J247" s="4"/>
      <c r="K247" s="4" t="s">
        <v>109</v>
      </c>
      <c r="L247" s="4" t="s">
        <v>30</v>
      </c>
      <c r="M247" s="4" t="s">
        <v>18</v>
      </c>
      <c r="N247" s="4" t="s">
        <v>19</v>
      </c>
      <c r="O247" s="4" t="s">
        <v>669</v>
      </c>
    </row>
    <row r="248" spans="1:15" s="3" customFormat="1" ht="13.5" x14ac:dyDescent="0.3">
      <c r="A248" s="4">
        <v>237</v>
      </c>
      <c r="B248" s="4" t="s">
        <v>652</v>
      </c>
      <c r="C248" s="4">
        <v>3</v>
      </c>
      <c r="D248" s="5" t="s">
        <v>650</v>
      </c>
      <c r="E248" s="4" t="s">
        <v>13</v>
      </c>
      <c r="F248" s="5" t="s">
        <v>651</v>
      </c>
      <c r="G248" s="6">
        <v>8900000</v>
      </c>
      <c r="H248" s="7"/>
      <c r="I248" s="4" t="s">
        <v>653</v>
      </c>
      <c r="J248" s="4"/>
      <c r="K248" s="4" t="s">
        <v>109</v>
      </c>
      <c r="L248" s="4" t="s">
        <v>17</v>
      </c>
      <c r="M248" s="4" t="s">
        <v>18</v>
      </c>
      <c r="N248" s="4" t="s">
        <v>19</v>
      </c>
      <c r="O248" s="4" t="s">
        <v>649</v>
      </c>
    </row>
    <row r="249" spans="1:15" s="3" customFormat="1" ht="13.5" x14ac:dyDescent="0.3">
      <c r="A249" s="4">
        <v>238</v>
      </c>
      <c r="B249" s="4" t="s">
        <v>652</v>
      </c>
      <c r="C249" s="4">
        <v>3</v>
      </c>
      <c r="D249" s="5" t="s">
        <v>655</v>
      </c>
      <c r="E249" s="4" t="s">
        <v>13</v>
      </c>
      <c r="F249" s="5" t="s">
        <v>656</v>
      </c>
      <c r="G249" s="6">
        <v>35739000</v>
      </c>
      <c r="H249" s="7"/>
      <c r="I249" s="4" t="s">
        <v>103</v>
      </c>
      <c r="J249" s="4"/>
      <c r="K249" s="4" t="s">
        <v>42</v>
      </c>
      <c r="L249" s="4" t="s">
        <v>38</v>
      </c>
      <c r="M249" s="4" t="s">
        <v>22</v>
      </c>
      <c r="N249" s="4" t="s">
        <v>23</v>
      </c>
      <c r="O249" s="4" t="s">
        <v>654</v>
      </c>
    </row>
    <row r="250" spans="1:15" s="3" customFormat="1" ht="13.5" x14ac:dyDescent="0.3">
      <c r="A250" s="4">
        <v>239</v>
      </c>
      <c r="B250" s="4" t="s">
        <v>652</v>
      </c>
      <c r="C250" s="4">
        <v>3</v>
      </c>
      <c r="D250" s="5" t="s">
        <v>101</v>
      </c>
      <c r="E250" s="4" t="s">
        <v>13</v>
      </c>
      <c r="F250" s="5" t="s">
        <v>102</v>
      </c>
      <c r="G250" s="6">
        <v>83741640</v>
      </c>
      <c r="H250" s="7"/>
      <c r="I250" s="4" t="s">
        <v>103</v>
      </c>
      <c r="J250" s="4"/>
      <c r="K250" s="4" t="s">
        <v>42</v>
      </c>
      <c r="L250" s="4" t="s">
        <v>30</v>
      </c>
      <c r="M250" s="4" t="s">
        <v>24</v>
      </c>
      <c r="N250" s="4" t="s">
        <v>23</v>
      </c>
      <c r="O250" s="4" t="s">
        <v>657</v>
      </c>
    </row>
    <row r="251" spans="1:15" s="3" customFormat="1" ht="13.5" x14ac:dyDescent="0.3">
      <c r="A251" s="4">
        <v>240</v>
      </c>
      <c r="B251" s="4" t="s">
        <v>652</v>
      </c>
      <c r="C251" s="4">
        <v>3</v>
      </c>
      <c r="D251" s="5" t="s">
        <v>659</v>
      </c>
      <c r="E251" s="4" t="s">
        <v>13</v>
      </c>
      <c r="F251" s="5" t="s">
        <v>660</v>
      </c>
      <c r="G251" s="6">
        <v>29436772</v>
      </c>
      <c r="H251" s="7"/>
      <c r="I251" s="4" t="s">
        <v>661</v>
      </c>
      <c r="J251" s="4"/>
      <c r="K251" s="4" t="s">
        <v>482</v>
      </c>
      <c r="L251" s="4" t="s">
        <v>38</v>
      </c>
      <c r="M251" s="4" t="s">
        <v>24</v>
      </c>
      <c r="N251" s="4" t="s">
        <v>23</v>
      </c>
      <c r="O251" s="4" t="s">
        <v>658</v>
      </c>
    </row>
    <row r="252" spans="1:15" s="3" customFormat="1" ht="13.5" x14ac:dyDescent="0.3">
      <c r="A252" s="4">
        <v>241</v>
      </c>
      <c r="B252" s="4" t="s">
        <v>652</v>
      </c>
      <c r="C252" s="4">
        <v>3</v>
      </c>
      <c r="D252" s="5" t="s">
        <v>663</v>
      </c>
      <c r="E252" s="4" t="s">
        <v>13</v>
      </c>
      <c r="F252" s="5" t="s">
        <v>664</v>
      </c>
      <c r="G252" s="6">
        <v>7800000</v>
      </c>
      <c r="H252" s="7"/>
      <c r="I252" s="4" t="s">
        <v>653</v>
      </c>
      <c r="J252" s="4"/>
      <c r="K252" s="4" t="s">
        <v>109</v>
      </c>
      <c r="L252" s="4" t="s">
        <v>17</v>
      </c>
      <c r="M252" s="4" t="s">
        <v>18</v>
      </c>
      <c r="N252" s="4" t="s">
        <v>19</v>
      </c>
      <c r="O252" s="4" t="s">
        <v>662</v>
      </c>
    </row>
    <row r="253" spans="1:15" s="3" customFormat="1" ht="13.5" x14ac:dyDescent="0.3">
      <c r="A253" s="4">
        <v>242</v>
      </c>
      <c r="B253" s="4" t="s">
        <v>630</v>
      </c>
      <c r="C253" s="4">
        <v>3</v>
      </c>
      <c r="D253" s="5" t="s">
        <v>629</v>
      </c>
      <c r="E253" s="4" t="s">
        <v>13</v>
      </c>
      <c r="F253" s="5" t="s">
        <v>293</v>
      </c>
      <c r="G253" s="6">
        <v>8800000</v>
      </c>
      <c r="H253" s="7"/>
      <c r="I253" s="4" t="s">
        <v>631</v>
      </c>
      <c r="J253" s="4"/>
      <c r="K253" s="4" t="s">
        <v>109</v>
      </c>
      <c r="L253" s="4" t="s">
        <v>30</v>
      </c>
      <c r="M253" s="4" t="s">
        <v>18</v>
      </c>
      <c r="N253" s="4" t="s">
        <v>19</v>
      </c>
      <c r="O253" s="4" t="s">
        <v>628</v>
      </c>
    </row>
    <row r="254" spans="1:15" s="3" customFormat="1" ht="13.5" x14ac:dyDescent="0.3">
      <c r="A254" s="4">
        <v>243</v>
      </c>
      <c r="B254" s="4" t="s">
        <v>630</v>
      </c>
      <c r="C254" s="4">
        <v>3</v>
      </c>
      <c r="D254" s="5" t="s">
        <v>633</v>
      </c>
      <c r="E254" s="4" t="s">
        <v>13</v>
      </c>
      <c r="F254" s="5" t="s">
        <v>634</v>
      </c>
      <c r="G254" s="6">
        <v>9790000</v>
      </c>
      <c r="H254" s="7"/>
      <c r="I254" s="4" t="s">
        <v>635</v>
      </c>
      <c r="J254" s="4"/>
      <c r="K254" s="4" t="s">
        <v>42</v>
      </c>
      <c r="L254" s="4"/>
      <c r="M254" s="4"/>
      <c r="N254" s="4"/>
      <c r="O254" s="4" t="s">
        <v>632</v>
      </c>
    </row>
    <row r="255" spans="1:15" s="3" customFormat="1" ht="13.5" x14ac:dyDescent="0.3">
      <c r="A255" s="4">
        <v>244</v>
      </c>
      <c r="B255" s="4" t="s">
        <v>630</v>
      </c>
      <c r="C255" s="4">
        <v>3</v>
      </c>
      <c r="D255" s="5" t="s">
        <v>637</v>
      </c>
      <c r="E255" s="4" t="s">
        <v>13</v>
      </c>
      <c r="F255" s="5" t="s">
        <v>638</v>
      </c>
      <c r="G255" s="6">
        <v>68700000</v>
      </c>
      <c r="H255" s="7"/>
      <c r="I255" s="4" t="s">
        <v>639</v>
      </c>
      <c r="J255" s="4"/>
      <c r="K255" s="4" t="s">
        <v>16</v>
      </c>
      <c r="L255" s="4" t="s">
        <v>35</v>
      </c>
      <c r="M255" s="4" t="s">
        <v>18</v>
      </c>
      <c r="N255" s="4" t="s">
        <v>19</v>
      </c>
      <c r="O255" s="4" t="s">
        <v>636</v>
      </c>
    </row>
    <row r="256" spans="1:15" s="3" customFormat="1" ht="13.5" x14ac:dyDescent="0.3">
      <c r="A256" s="4">
        <v>245</v>
      </c>
      <c r="B256" s="4" t="s">
        <v>630</v>
      </c>
      <c r="C256" s="4">
        <v>3</v>
      </c>
      <c r="D256" s="5" t="s">
        <v>641</v>
      </c>
      <c r="E256" s="4" t="s">
        <v>13</v>
      </c>
      <c r="F256" s="5" t="s">
        <v>642</v>
      </c>
      <c r="G256" s="6">
        <v>101929300</v>
      </c>
      <c r="H256" s="7"/>
      <c r="I256" s="4" t="s">
        <v>643</v>
      </c>
      <c r="J256" s="4"/>
      <c r="K256" s="4" t="s">
        <v>16</v>
      </c>
      <c r="L256" s="4" t="s">
        <v>35</v>
      </c>
      <c r="M256" s="4" t="s">
        <v>18</v>
      </c>
      <c r="N256" s="4" t="s">
        <v>19</v>
      </c>
      <c r="O256" s="4" t="s">
        <v>640</v>
      </c>
    </row>
    <row r="257" spans="1:15" s="3" customFormat="1" ht="13.5" x14ac:dyDescent="0.3">
      <c r="A257" s="4">
        <v>246</v>
      </c>
      <c r="B257" s="4" t="s">
        <v>630</v>
      </c>
      <c r="C257" s="4">
        <v>3</v>
      </c>
      <c r="D257" s="5" t="s">
        <v>645</v>
      </c>
      <c r="E257" s="4" t="s">
        <v>13</v>
      </c>
      <c r="F257" s="5" t="s">
        <v>646</v>
      </c>
      <c r="G257" s="6">
        <v>62774052</v>
      </c>
      <c r="H257" s="6">
        <v>245472297</v>
      </c>
      <c r="I257" s="4" t="s">
        <v>647</v>
      </c>
      <c r="J257" s="4" t="s">
        <v>648</v>
      </c>
      <c r="K257" s="4" t="s">
        <v>16</v>
      </c>
      <c r="L257" s="4" t="s">
        <v>17</v>
      </c>
      <c r="M257" s="4" t="s">
        <v>18</v>
      </c>
      <c r="N257" s="4" t="s">
        <v>19</v>
      </c>
      <c r="O257" s="4" t="s">
        <v>644</v>
      </c>
    </row>
    <row r="258" spans="1:15" s="3" customFormat="1" ht="13.5" x14ac:dyDescent="0.3">
      <c r="A258" s="4">
        <v>247</v>
      </c>
      <c r="B258" s="4" t="s">
        <v>622</v>
      </c>
      <c r="C258" s="4">
        <v>3</v>
      </c>
      <c r="D258" s="5" t="s">
        <v>624</v>
      </c>
      <c r="E258" s="4" t="s">
        <v>13</v>
      </c>
      <c r="F258" s="5" t="s">
        <v>625</v>
      </c>
      <c r="G258" s="6">
        <v>7194000</v>
      </c>
      <c r="H258" s="7"/>
      <c r="I258" s="4" t="s">
        <v>626</v>
      </c>
      <c r="J258" s="4"/>
      <c r="K258" s="4" t="s">
        <v>42</v>
      </c>
      <c r="L258" s="4"/>
      <c r="M258" s="4"/>
      <c r="N258" s="4"/>
      <c r="O258" s="4" t="s">
        <v>623</v>
      </c>
    </row>
    <row r="259" spans="1:15" s="3" customFormat="1" ht="13.5" x14ac:dyDescent="0.3">
      <c r="A259" s="4">
        <v>248</v>
      </c>
      <c r="B259" s="8" t="s">
        <v>614</v>
      </c>
      <c r="C259" s="8">
        <v>4</v>
      </c>
      <c r="D259" s="9" t="s">
        <v>613</v>
      </c>
      <c r="E259" s="8" t="s">
        <v>13</v>
      </c>
      <c r="F259" s="5" t="s">
        <v>264</v>
      </c>
      <c r="G259" s="10">
        <v>10241000</v>
      </c>
      <c r="H259" s="11"/>
      <c r="I259" s="8" t="s">
        <v>615</v>
      </c>
      <c r="J259" s="8"/>
      <c r="K259" s="8" t="s">
        <v>109</v>
      </c>
      <c r="L259" s="8" t="s">
        <v>30</v>
      </c>
      <c r="M259" s="8" t="s">
        <v>18</v>
      </c>
      <c r="N259" s="8" t="s">
        <v>19</v>
      </c>
      <c r="O259" s="8" t="s">
        <v>612</v>
      </c>
    </row>
    <row r="260" spans="1:15" s="3" customFormat="1" ht="13.5" x14ac:dyDescent="0.3">
      <c r="A260" s="4">
        <v>249</v>
      </c>
      <c r="B260" s="4" t="s">
        <v>614</v>
      </c>
      <c r="C260" s="8">
        <v>4</v>
      </c>
      <c r="D260" s="5" t="s">
        <v>617</v>
      </c>
      <c r="E260" s="4" t="s">
        <v>13</v>
      </c>
      <c r="F260" s="5" t="s">
        <v>618</v>
      </c>
      <c r="G260" s="6">
        <v>60865890</v>
      </c>
      <c r="H260" s="7"/>
      <c r="I260" s="4" t="s">
        <v>619</v>
      </c>
      <c r="J260" s="4"/>
      <c r="K260" s="4" t="s">
        <v>280</v>
      </c>
      <c r="L260" s="4" t="s">
        <v>30</v>
      </c>
      <c r="M260" s="4" t="s">
        <v>24</v>
      </c>
      <c r="N260" s="4" t="s">
        <v>23</v>
      </c>
      <c r="O260" s="4" t="s">
        <v>616</v>
      </c>
    </row>
    <row r="261" spans="1:15" s="3" customFormat="1" ht="13.5" x14ac:dyDescent="0.3">
      <c r="A261" s="4">
        <v>250</v>
      </c>
      <c r="B261" s="4" t="s">
        <v>610</v>
      </c>
      <c r="C261" s="8">
        <v>4</v>
      </c>
      <c r="D261" s="5" t="s">
        <v>388</v>
      </c>
      <c r="E261" s="4" t="s">
        <v>13</v>
      </c>
      <c r="F261" s="5" t="s">
        <v>339</v>
      </c>
      <c r="G261" s="6">
        <v>231599826</v>
      </c>
      <c r="H261" s="7"/>
      <c r="I261" s="4" t="s">
        <v>611</v>
      </c>
      <c r="J261" s="4"/>
      <c r="K261" s="4" t="s">
        <v>16</v>
      </c>
      <c r="L261" s="4" t="s">
        <v>17</v>
      </c>
      <c r="M261" s="4" t="s">
        <v>22</v>
      </c>
      <c r="N261" s="4" t="s">
        <v>23</v>
      </c>
      <c r="O261" s="4" t="s">
        <v>609</v>
      </c>
    </row>
    <row r="262" spans="1:15" s="3" customFormat="1" ht="13.5" x14ac:dyDescent="0.3">
      <c r="A262" s="4">
        <v>251</v>
      </c>
      <c r="B262" s="4" t="s">
        <v>607</v>
      </c>
      <c r="C262" s="8">
        <v>4</v>
      </c>
      <c r="D262" s="5" t="s">
        <v>605</v>
      </c>
      <c r="E262" s="4" t="s">
        <v>13</v>
      </c>
      <c r="F262" s="5" t="s">
        <v>606</v>
      </c>
      <c r="G262" s="6">
        <v>12100000</v>
      </c>
      <c r="H262" s="7"/>
      <c r="I262" s="4" t="s">
        <v>608</v>
      </c>
      <c r="J262" s="4"/>
      <c r="K262" s="4" t="s">
        <v>109</v>
      </c>
      <c r="L262" s="4" t="s">
        <v>35</v>
      </c>
      <c r="M262" s="4" t="s">
        <v>18</v>
      </c>
      <c r="N262" s="4" t="s">
        <v>19</v>
      </c>
      <c r="O262" s="4" t="s">
        <v>604</v>
      </c>
    </row>
    <row r="263" spans="1:15" s="3" customFormat="1" ht="13.5" x14ac:dyDescent="0.3">
      <c r="A263" s="4">
        <v>252</v>
      </c>
      <c r="B263" s="4" t="s">
        <v>598</v>
      </c>
      <c r="C263" s="8">
        <v>4</v>
      </c>
      <c r="D263" s="5" t="s">
        <v>596</v>
      </c>
      <c r="E263" s="4" t="s">
        <v>13</v>
      </c>
      <c r="F263" s="5" t="s">
        <v>597</v>
      </c>
      <c r="G263" s="6">
        <v>229864524</v>
      </c>
      <c r="H263" s="7"/>
      <c r="I263" s="4" t="s">
        <v>599</v>
      </c>
      <c r="J263" s="4"/>
      <c r="K263" s="4" t="s">
        <v>16</v>
      </c>
      <c r="L263" s="4" t="s">
        <v>30</v>
      </c>
      <c r="M263" s="4" t="s">
        <v>24</v>
      </c>
      <c r="N263" s="4" t="s">
        <v>23</v>
      </c>
      <c r="O263" s="4" t="s">
        <v>595</v>
      </c>
    </row>
    <row r="264" spans="1:15" s="3" customFormat="1" ht="13.5" x14ac:dyDescent="0.3">
      <c r="A264" s="4">
        <v>253</v>
      </c>
      <c r="B264" s="4" t="s">
        <v>598</v>
      </c>
      <c r="C264" s="8">
        <v>4</v>
      </c>
      <c r="D264" s="5" t="s">
        <v>601</v>
      </c>
      <c r="E264" s="4" t="s">
        <v>13</v>
      </c>
      <c r="F264" s="5" t="s">
        <v>602</v>
      </c>
      <c r="G264" s="6">
        <v>26209500</v>
      </c>
      <c r="H264" s="7"/>
      <c r="I264" s="4" t="s">
        <v>590</v>
      </c>
      <c r="J264" s="4"/>
      <c r="K264" s="4" t="s">
        <v>603</v>
      </c>
      <c r="L264" s="4" t="s">
        <v>35</v>
      </c>
      <c r="M264" s="4" t="s">
        <v>18</v>
      </c>
      <c r="N264" s="4" t="s">
        <v>19</v>
      </c>
      <c r="O264" s="4" t="s">
        <v>600</v>
      </c>
    </row>
    <row r="265" spans="1:15" s="3" customFormat="1" ht="13.5" x14ac:dyDescent="0.3">
      <c r="A265" s="4">
        <v>254</v>
      </c>
      <c r="B265" s="4" t="s">
        <v>589</v>
      </c>
      <c r="C265" s="8">
        <v>4</v>
      </c>
      <c r="D265" s="5" t="s">
        <v>587</v>
      </c>
      <c r="E265" s="4" t="s">
        <v>13</v>
      </c>
      <c r="F265" s="5" t="s">
        <v>588</v>
      </c>
      <c r="G265" s="6">
        <v>10780000</v>
      </c>
      <c r="H265" s="7"/>
      <c r="I265" s="4" t="s">
        <v>590</v>
      </c>
      <c r="J265" s="4"/>
      <c r="K265" s="4" t="s">
        <v>42</v>
      </c>
      <c r="L265" s="4"/>
      <c r="M265" s="4"/>
      <c r="N265" s="4"/>
      <c r="O265" s="4" t="s">
        <v>586</v>
      </c>
    </row>
    <row r="266" spans="1:15" s="3" customFormat="1" ht="13.5" x14ac:dyDescent="0.3">
      <c r="A266" s="4">
        <v>255</v>
      </c>
      <c r="B266" s="4" t="s">
        <v>589</v>
      </c>
      <c r="C266" s="8">
        <v>4</v>
      </c>
      <c r="D266" s="5" t="s">
        <v>592</v>
      </c>
      <c r="E266" s="4" t="s">
        <v>13</v>
      </c>
      <c r="F266" s="5" t="s">
        <v>593</v>
      </c>
      <c r="G266" s="6">
        <v>9790000</v>
      </c>
      <c r="H266" s="7"/>
      <c r="I266" s="4" t="s">
        <v>594</v>
      </c>
      <c r="J266" s="4"/>
      <c r="K266" s="4" t="s">
        <v>280</v>
      </c>
      <c r="L266" s="4" t="s">
        <v>30</v>
      </c>
      <c r="M266" s="4" t="s">
        <v>18</v>
      </c>
      <c r="N266" s="4" t="s">
        <v>19</v>
      </c>
      <c r="O266" s="4" t="s">
        <v>591</v>
      </c>
    </row>
    <row r="267" spans="1:15" s="3" customFormat="1" ht="13.5" x14ac:dyDescent="0.3">
      <c r="A267" s="4">
        <v>256</v>
      </c>
      <c r="B267" s="4" t="s">
        <v>575</v>
      </c>
      <c r="C267" s="8">
        <v>4</v>
      </c>
      <c r="D267" s="5" t="s">
        <v>574</v>
      </c>
      <c r="E267" s="4" t="s">
        <v>13</v>
      </c>
      <c r="F267" s="5" t="s">
        <v>543</v>
      </c>
      <c r="G267" s="6">
        <v>31573800</v>
      </c>
      <c r="H267" s="7"/>
      <c r="I267" s="4" t="s">
        <v>576</v>
      </c>
      <c r="J267" s="4"/>
      <c r="K267" s="4" t="s">
        <v>109</v>
      </c>
      <c r="L267" s="4" t="s">
        <v>17</v>
      </c>
      <c r="M267" s="4" t="s">
        <v>18</v>
      </c>
      <c r="N267" s="4" t="s">
        <v>19</v>
      </c>
      <c r="O267" s="4" t="s">
        <v>573</v>
      </c>
    </row>
    <row r="268" spans="1:15" s="3" customFormat="1" ht="13.5" x14ac:dyDescent="0.3">
      <c r="A268" s="4">
        <v>257</v>
      </c>
      <c r="B268" s="4" t="s">
        <v>575</v>
      </c>
      <c r="C268" s="8">
        <v>4</v>
      </c>
      <c r="D268" s="5" t="s">
        <v>578</v>
      </c>
      <c r="E268" s="4" t="s">
        <v>13</v>
      </c>
      <c r="F268" s="5" t="s">
        <v>579</v>
      </c>
      <c r="G268" s="6">
        <v>9691500</v>
      </c>
      <c r="H268" s="7"/>
      <c r="I268" s="4" t="s">
        <v>580</v>
      </c>
      <c r="J268" s="4"/>
      <c r="K268" s="4" t="s">
        <v>42</v>
      </c>
      <c r="L268" s="4"/>
      <c r="M268" s="4"/>
      <c r="N268" s="4"/>
      <c r="O268" s="4" t="s">
        <v>577</v>
      </c>
    </row>
    <row r="269" spans="1:15" s="3" customFormat="1" ht="13.5" x14ac:dyDescent="0.3">
      <c r="A269" s="4">
        <v>258</v>
      </c>
      <c r="B269" s="4" t="s">
        <v>575</v>
      </c>
      <c r="C269" s="8">
        <v>4</v>
      </c>
      <c r="D269" s="5" t="s">
        <v>418</v>
      </c>
      <c r="E269" s="4" t="s">
        <v>13</v>
      </c>
      <c r="F269" s="5" t="s">
        <v>582</v>
      </c>
      <c r="G269" s="6">
        <v>10259999</v>
      </c>
      <c r="H269" s="7"/>
      <c r="I269" s="4" t="s">
        <v>583</v>
      </c>
      <c r="J269" s="4"/>
      <c r="K269" s="4" t="s">
        <v>109</v>
      </c>
      <c r="L269" s="4" t="s">
        <v>17</v>
      </c>
      <c r="M269" s="4" t="s">
        <v>18</v>
      </c>
      <c r="N269" s="4" t="s">
        <v>19</v>
      </c>
      <c r="O269" s="4" t="s">
        <v>581</v>
      </c>
    </row>
    <row r="270" spans="1:15" s="3" customFormat="1" ht="13.5" x14ac:dyDescent="0.3">
      <c r="A270" s="4">
        <v>259</v>
      </c>
      <c r="B270" s="4" t="s">
        <v>567</v>
      </c>
      <c r="C270" s="8">
        <v>4</v>
      </c>
      <c r="D270" s="5" t="s">
        <v>565</v>
      </c>
      <c r="E270" s="4" t="s">
        <v>13</v>
      </c>
      <c r="F270" s="5" t="s">
        <v>566</v>
      </c>
      <c r="G270" s="6">
        <v>12769900</v>
      </c>
      <c r="H270" s="7"/>
      <c r="I270" s="4" t="s">
        <v>568</v>
      </c>
      <c r="J270" s="4"/>
      <c r="K270" s="4" t="s">
        <v>177</v>
      </c>
      <c r="L270" s="4" t="s">
        <v>30</v>
      </c>
      <c r="M270" s="4" t="s">
        <v>18</v>
      </c>
      <c r="N270" s="4" t="s">
        <v>19</v>
      </c>
      <c r="O270" s="4" t="s">
        <v>564</v>
      </c>
    </row>
    <row r="271" spans="1:15" s="3" customFormat="1" ht="13.5" x14ac:dyDescent="0.3">
      <c r="A271" s="4">
        <v>260</v>
      </c>
      <c r="B271" s="4" t="s">
        <v>567</v>
      </c>
      <c r="C271" s="8">
        <v>4</v>
      </c>
      <c r="D271" s="5" t="s">
        <v>570</v>
      </c>
      <c r="E271" s="4" t="s">
        <v>13</v>
      </c>
      <c r="F271" s="5" t="s">
        <v>571</v>
      </c>
      <c r="G271" s="6">
        <v>224070000</v>
      </c>
      <c r="H271" s="7"/>
      <c r="I271" s="4" t="s">
        <v>572</v>
      </c>
      <c r="J271" s="4"/>
      <c r="K271" s="4" t="s">
        <v>16</v>
      </c>
      <c r="L271" s="4" t="s">
        <v>17</v>
      </c>
      <c r="M271" s="4" t="s">
        <v>18</v>
      </c>
      <c r="N271" s="4" t="s">
        <v>19</v>
      </c>
      <c r="O271" s="4" t="s">
        <v>569</v>
      </c>
    </row>
    <row r="272" spans="1:15" s="3" customFormat="1" ht="13.5" x14ac:dyDescent="0.3">
      <c r="A272" s="4">
        <v>261</v>
      </c>
      <c r="B272" s="4" t="s">
        <v>558</v>
      </c>
      <c r="C272" s="8">
        <v>4</v>
      </c>
      <c r="D272" s="5" t="s">
        <v>556</v>
      </c>
      <c r="E272" s="4" t="s">
        <v>13</v>
      </c>
      <c r="F272" s="5" t="s">
        <v>557</v>
      </c>
      <c r="G272" s="6">
        <v>255816000</v>
      </c>
      <c r="H272" s="7"/>
      <c r="I272" s="4" t="s">
        <v>559</v>
      </c>
      <c r="J272" s="4"/>
      <c r="K272" s="4" t="s">
        <v>16</v>
      </c>
      <c r="L272" s="4" t="s">
        <v>17</v>
      </c>
      <c r="M272" s="4" t="s">
        <v>18</v>
      </c>
      <c r="N272" s="4" t="s">
        <v>19</v>
      </c>
      <c r="O272" s="4" t="s">
        <v>555</v>
      </c>
    </row>
    <row r="273" spans="1:15" s="3" customFormat="1" ht="13.5" x14ac:dyDescent="0.3">
      <c r="A273" s="4">
        <v>262</v>
      </c>
      <c r="B273" s="4" t="s">
        <v>558</v>
      </c>
      <c r="C273" s="8">
        <v>4</v>
      </c>
      <c r="D273" s="5" t="s">
        <v>561</v>
      </c>
      <c r="E273" s="4" t="s">
        <v>13</v>
      </c>
      <c r="F273" s="5" t="s">
        <v>562</v>
      </c>
      <c r="G273" s="6">
        <v>244780860</v>
      </c>
      <c r="H273" s="7"/>
      <c r="I273" s="4" t="s">
        <v>563</v>
      </c>
      <c r="J273" s="4"/>
      <c r="K273" s="4" t="s">
        <v>16</v>
      </c>
      <c r="L273" s="4" t="s">
        <v>35</v>
      </c>
      <c r="M273" s="4" t="s">
        <v>24</v>
      </c>
      <c r="N273" s="4" t="s">
        <v>23</v>
      </c>
      <c r="O273" s="4" t="s">
        <v>560</v>
      </c>
    </row>
    <row r="274" spans="1:15" s="3" customFormat="1" ht="13.5" x14ac:dyDescent="0.3">
      <c r="A274" s="4">
        <v>263</v>
      </c>
      <c r="B274" s="4" t="s">
        <v>539</v>
      </c>
      <c r="C274" s="8">
        <v>4</v>
      </c>
      <c r="D274" s="5" t="s">
        <v>537</v>
      </c>
      <c r="E274" s="4" t="s">
        <v>13</v>
      </c>
      <c r="F274" s="5" t="s">
        <v>538</v>
      </c>
      <c r="G274" s="6">
        <v>6300000</v>
      </c>
      <c r="H274" s="7"/>
      <c r="I274" s="4" t="s">
        <v>540</v>
      </c>
      <c r="J274" s="4"/>
      <c r="K274" s="4" t="s">
        <v>42</v>
      </c>
      <c r="L274" s="4"/>
      <c r="M274" s="4"/>
      <c r="N274" s="4"/>
      <c r="O274" s="4" t="s">
        <v>536</v>
      </c>
    </row>
    <row r="275" spans="1:15" s="3" customFormat="1" ht="13.5" x14ac:dyDescent="0.3">
      <c r="A275" s="4">
        <v>264</v>
      </c>
      <c r="B275" s="4" t="s">
        <v>539</v>
      </c>
      <c r="C275" s="8">
        <v>4</v>
      </c>
      <c r="D275" s="5" t="s">
        <v>542</v>
      </c>
      <c r="E275" s="4" t="s">
        <v>13</v>
      </c>
      <c r="F275" s="5" t="s">
        <v>543</v>
      </c>
      <c r="G275" s="6">
        <v>32700000</v>
      </c>
      <c r="H275" s="7"/>
      <c r="I275" s="4" t="s">
        <v>544</v>
      </c>
      <c r="J275" s="4"/>
      <c r="K275" s="4" t="s">
        <v>42</v>
      </c>
      <c r="L275" s="4" t="s">
        <v>17</v>
      </c>
      <c r="M275" s="4" t="s">
        <v>18</v>
      </c>
      <c r="N275" s="4" t="s">
        <v>19</v>
      </c>
      <c r="O275" s="4" t="s">
        <v>541</v>
      </c>
    </row>
    <row r="276" spans="1:15" s="3" customFormat="1" ht="13.5" x14ac:dyDescent="0.3">
      <c r="A276" s="4">
        <v>265</v>
      </c>
      <c r="B276" s="4" t="s">
        <v>539</v>
      </c>
      <c r="C276" s="8">
        <v>4</v>
      </c>
      <c r="D276" s="5" t="s">
        <v>546</v>
      </c>
      <c r="E276" s="4" t="s">
        <v>13</v>
      </c>
      <c r="F276" s="5" t="s">
        <v>547</v>
      </c>
      <c r="G276" s="6">
        <v>44517000</v>
      </c>
      <c r="H276" s="7"/>
      <c r="I276" s="4" t="s">
        <v>548</v>
      </c>
      <c r="J276" s="4"/>
      <c r="K276" s="4" t="s">
        <v>16</v>
      </c>
      <c r="L276" s="4" t="s">
        <v>35</v>
      </c>
      <c r="M276" s="4" t="s">
        <v>18</v>
      </c>
      <c r="N276" s="4" t="s">
        <v>19</v>
      </c>
      <c r="O276" s="4" t="s">
        <v>545</v>
      </c>
    </row>
    <row r="277" spans="1:15" s="3" customFormat="1" ht="13.5" x14ac:dyDescent="0.3">
      <c r="A277" s="4">
        <v>266</v>
      </c>
      <c r="B277" s="4" t="s">
        <v>539</v>
      </c>
      <c r="C277" s="8">
        <v>4</v>
      </c>
      <c r="D277" s="5" t="s">
        <v>550</v>
      </c>
      <c r="E277" s="4" t="s">
        <v>13</v>
      </c>
      <c r="F277" s="5" t="s">
        <v>551</v>
      </c>
      <c r="G277" s="6">
        <v>10766800</v>
      </c>
      <c r="H277" s="7"/>
      <c r="I277" s="4" t="s">
        <v>552</v>
      </c>
      <c r="J277" s="4"/>
      <c r="K277" s="4" t="s">
        <v>42</v>
      </c>
      <c r="L277" s="4"/>
      <c r="M277" s="4"/>
      <c r="N277" s="4"/>
      <c r="O277" s="4" t="s">
        <v>549</v>
      </c>
    </row>
    <row r="278" spans="1:15" s="3" customFormat="1" ht="13.5" x14ac:dyDescent="0.3">
      <c r="A278" s="4">
        <v>267</v>
      </c>
      <c r="B278" s="4" t="s">
        <v>539</v>
      </c>
      <c r="C278" s="8">
        <v>4</v>
      </c>
      <c r="D278" s="5" t="s">
        <v>554</v>
      </c>
      <c r="E278" s="4" t="s">
        <v>13</v>
      </c>
      <c r="F278" s="5" t="s">
        <v>547</v>
      </c>
      <c r="G278" s="6">
        <v>52039680</v>
      </c>
      <c r="H278" s="7"/>
      <c r="I278" s="4" t="s">
        <v>548</v>
      </c>
      <c r="J278" s="4"/>
      <c r="K278" s="4" t="s">
        <v>16</v>
      </c>
      <c r="L278" s="4" t="s">
        <v>35</v>
      </c>
      <c r="M278" s="4" t="s">
        <v>18</v>
      </c>
      <c r="N278" s="4" t="s">
        <v>19</v>
      </c>
      <c r="O278" s="4" t="s">
        <v>553</v>
      </c>
    </row>
    <row r="279" spans="1:15" s="3" customFormat="1" ht="13.5" x14ac:dyDescent="0.3">
      <c r="A279" s="4">
        <v>268</v>
      </c>
      <c r="B279" s="4" t="s">
        <v>534</v>
      </c>
      <c r="C279" s="8">
        <v>4</v>
      </c>
      <c r="D279" s="5" t="s">
        <v>532</v>
      </c>
      <c r="E279" s="4" t="s">
        <v>13</v>
      </c>
      <c r="F279" s="5" t="s">
        <v>533</v>
      </c>
      <c r="G279" s="6">
        <v>37600000</v>
      </c>
      <c r="H279" s="7"/>
      <c r="I279" s="4" t="s">
        <v>535</v>
      </c>
      <c r="J279" s="4"/>
      <c r="K279" s="4" t="s">
        <v>42</v>
      </c>
      <c r="L279" s="4" t="s">
        <v>35</v>
      </c>
      <c r="M279" s="4" t="s">
        <v>18</v>
      </c>
      <c r="N279" s="4" t="s">
        <v>19</v>
      </c>
      <c r="O279" s="4" t="s">
        <v>531</v>
      </c>
    </row>
    <row r="280" spans="1:15" s="3" customFormat="1" ht="13.5" x14ac:dyDescent="0.3">
      <c r="A280" s="4">
        <v>269</v>
      </c>
      <c r="B280" s="4" t="s">
        <v>521</v>
      </c>
      <c r="C280" s="8">
        <v>4</v>
      </c>
      <c r="D280" s="5" t="s">
        <v>519</v>
      </c>
      <c r="E280" s="4" t="s">
        <v>13</v>
      </c>
      <c r="F280" s="5" t="s">
        <v>520</v>
      </c>
      <c r="G280" s="6">
        <v>9240000</v>
      </c>
      <c r="H280" s="7"/>
      <c r="I280" s="4" t="s">
        <v>522</v>
      </c>
      <c r="J280" s="4"/>
      <c r="K280" s="4" t="s">
        <v>42</v>
      </c>
      <c r="L280" s="4"/>
      <c r="M280" s="4"/>
      <c r="N280" s="4"/>
      <c r="O280" s="4" t="s">
        <v>518</v>
      </c>
    </row>
    <row r="281" spans="1:15" s="3" customFormat="1" ht="13.5" x14ac:dyDescent="0.3">
      <c r="A281" s="4">
        <v>270</v>
      </c>
      <c r="B281" s="4" t="s">
        <v>521</v>
      </c>
      <c r="C281" s="8">
        <v>4</v>
      </c>
      <c r="D281" s="5" t="s">
        <v>524</v>
      </c>
      <c r="E281" s="4" t="s">
        <v>13</v>
      </c>
      <c r="F281" s="5" t="s">
        <v>525</v>
      </c>
      <c r="G281" s="6">
        <v>10964800</v>
      </c>
      <c r="H281" s="7"/>
      <c r="I281" s="4" t="s">
        <v>526</v>
      </c>
      <c r="J281" s="4"/>
      <c r="K281" s="4" t="s">
        <v>42</v>
      </c>
      <c r="L281" s="4"/>
      <c r="M281" s="4"/>
      <c r="N281" s="4"/>
      <c r="O281" s="4" t="s">
        <v>523</v>
      </c>
    </row>
    <row r="282" spans="1:15" s="3" customFormat="1" ht="13.5" x14ac:dyDescent="0.3">
      <c r="A282" s="4">
        <v>271</v>
      </c>
      <c r="B282" s="4" t="s">
        <v>521</v>
      </c>
      <c r="C282" s="8">
        <v>4</v>
      </c>
      <c r="D282" s="5" t="s">
        <v>528</v>
      </c>
      <c r="E282" s="4" t="s">
        <v>13</v>
      </c>
      <c r="F282" s="5" t="s">
        <v>529</v>
      </c>
      <c r="G282" s="6">
        <v>8050000</v>
      </c>
      <c r="H282" s="7"/>
      <c r="I282" s="4" t="s">
        <v>530</v>
      </c>
      <c r="J282" s="4"/>
      <c r="K282" s="4" t="s">
        <v>199</v>
      </c>
      <c r="L282" s="4" t="s">
        <v>30</v>
      </c>
      <c r="M282" s="4" t="s">
        <v>18</v>
      </c>
      <c r="N282" s="4" t="s">
        <v>19</v>
      </c>
      <c r="O282" s="4" t="s">
        <v>527</v>
      </c>
    </row>
    <row r="283" spans="1:15" s="3" customFormat="1" ht="13.5" x14ac:dyDescent="0.3">
      <c r="A283" s="4">
        <v>272</v>
      </c>
      <c r="B283" s="4" t="s">
        <v>512</v>
      </c>
      <c r="C283" s="8">
        <v>4</v>
      </c>
      <c r="D283" s="5" t="s">
        <v>510</v>
      </c>
      <c r="E283" s="4" t="s">
        <v>13</v>
      </c>
      <c r="F283" s="5" t="s">
        <v>511</v>
      </c>
      <c r="G283" s="6">
        <v>7830000</v>
      </c>
      <c r="H283" s="7"/>
      <c r="I283" s="4" t="s">
        <v>513</v>
      </c>
      <c r="J283" s="4"/>
      <c r="K283" s="4" t="s">
        <v>109</v>
      </c>
      <c r="L283" s="4" t="s">
        <v>30</v>
      </c>
      <c r="M283" s="4" t="s">
        <v>18</v>
      </c>
      <c r="N283" s="4" t="s">
        <v>19</v>
      </c>
      <c r="O283" s="4" t="s">
        <v>509</v>
      </c>
    </row>
    <row r="284" spans="1:15" s="3" customFormat="1" ht="13.5" x14ac:dyDescent="0.3">
      <c r="A284" s="4">
        <v>273</v>
      </c>
      <c r="B284" s="4" t="s">
        <v>512</v>
      </c>
      <c r="C284" s="8">
        <v>4</v>
      </c>
      <c r="D284" s="5" t="s">
        <v>515</v>
      </c>
      <c r="E284" s="4" t="s">
        <v>13</v>
      </c>
      <c r="F284" s="5" t="s">
        <v>516</v>
      </c>
      <c r="G284" s="6">
        <v>9460000</v>
      </c>
      <c r="H284" s="7"/>
      <c r="I284" s="4" t="s">
        <v>517</v>
      </c>
      <c r="J284" s="4"/>
      <c r="K284" s="4" t="s">
        <v>199</v>
      </c>
      <c r="L284" s="4" t="s">
        <v>35</v>
      </c>
      <c r="M284" s="4" t="s">
        <v>18</v>
      </c>
      <c r="N284" s="4" t="s">
        <v>19</v>
      </c>
      <c r="O284" s="4" t="s">
        <v>514</v>
      </c>
    </row>
    <row r="285" spans="1:15" s="3" customFormat="1" ht="13.5" x14ac:dyDescent="0.3">
      <c r="A285" s="4">
        <v>274</v>
      </c>
      <c r="B285" s="4" t="s">
        <v>507</v>
      </c>
      <c r="C285" s="8">
        <v>4</v>
      </c>
      <c r="D285" s="5" t="s">
        <v>505</v>
      </c>
      <c r="E285" s="4" t="s">
        <v>13</v>
      </c>
      <c r="F285" s="5" t="s">
        <v>506</v>
      </c>
      <c r="G285" s="6">
        <v>9300500</v>
      </c>
      <c r="H285" s="7"/>
      <c r="I285" s="4" t="s">
        <v>508</v>
      </c>
      <c r="J285" s="4"/>
      <c r="K285" s="4" t="s">
        <v>42</v>
      </c>
      <c r="L285" s="4"/>
      <c r="M285" s="4"/>
      <c r="N285" s="4"/>
      <c r="O285" s="4" t="s">
        <v>504</v>
      </c>
    </row>
    <row r="286" spans="1:15" s="3" customFormat="1" ht="13.5" x14ac:dyDescent="0.3">
      <c r="A286" s="4">
        <v>275</v>
      </c>
      <c r="B286" s="4" t="s">
        <v>494</v>
      </c>
      <c r="C286" s="8">
        <v>4</v>
      </c>
      <c r="D286" s="5" t="s">
        <v>492</v>
      </c>
      <c r="E286" s="4" t="s">
        <v>13</v>
      </c>
      <c r="F286" s="5" t="s">
        <v>493</v>
      </c>
      <c r="G286" s="6">
        <v>121550000</v>
      </c>
      <c r="H286" s="7"/>
      <c r="I286" s="4" t="s">
        <v>495</v>
      </c>
      <c r="J286" s="4"/>
      <c r="K286" s="4" t="s">
        <v>16</v>
      </c>
      <c r="L286" s="4" t="s">
        <v>17</v>
      </c>
      <c r="M286" s="4" t="s">
        <v>24</v>
      </c>
      <c r="N286" s="4" t="s">
        <v>139</v>
      </c>
      <c r="O286" s="4" t="s">
        <v>491</v>
      </c>
    </row>
    <row r="287" spans="1:15" s="3" customFormat="1" ht="13.5" x14ac:dyDescent="0.3">
      <c r="A287" s="4">
        <v>276</v>
      </c>
      <c r="B287" s="4" t="s">
        <v>494</v>
      </c>
      <c r="C287" s="8">
        <v>4</v>
      </c>
      <c r="D287" s="5" t="s">
        <v>497</v>
      </c>
      <c r="E287" s="4" t="s">
        <v>13</v>
      </c>
      <c r="F287" s="5" t="s">
        <v>498</v>
      </c>
      <c r="G287" s="6">
        <v>10395000</v>
      </c>
      <c r="H287" s="7"/>
      <c r="I287" s="4" t="s">
        <v>499</v>
      </c>
      <c r="J287" s="4"/>
      <c r="K287" s="4" t="s">
        <v>109</v>
      </c>
      <c r="L287" s="4" t="s">
        <v>38</v>
      </c>
      <c r="M287" s="4" t="s">
        <v>18</v>
      </c>
      <c r="N287" s="4" t="s">
        <v>19</v>
      </c>
      <c r="O287" s="4" t="s">
        <v>496</v>
      </c>
    </row>
    <row r="288" spans="1:15" s="3" customFormat="1" ht="13.5" x14ac:dyDescent="0.3">
      <c r="A288" s="4">
        <v>277</v>
      </c>
      <c r="B288" s="4" t="s">
        <v>494</v>
      </c>
      <c r="C288" s="8">
        <v>4</v>
      </c>
      <c r="D288" s="5" t="s">
        <v>501</v>
      </c>
      <c r="E288" s="4" t="s">
        <v>13</v>
      </c>
      <c r="F288" s="5" t="s">
        <v>502</v>
      </c>
      <c r="G288" s="6">
        <v>10549000</v>
      </c>
      <c r="H288" s="7"/>
      <c r="I288" s="4" t="s">
        <v>503</v>
      </c>
      <c r="J288" s="4"/>
      <c r="K288" s="4" t="s">
        <v>109</v>
      </c>
      <c r="L288" s="4" t="s">
        <v>38</v>
      </c>
      <c r="M288" s="4" t="s">
        <v>18</v>
      </c>
      <c r="N288" s="4" t="s">
        <v>19</v>
      </c>
      <c r="O288" s="4" t="s">
        <v>500</v>
      </c>
    </row>
    <row r="289" spans="1:15" s="3" customFormat="1" ht="13.5" x14ac:dyDescent="0.3">
      <c r="A289" s="4">
        <v>278</v>
      </c>
      <c r="B289" s="4" t="s">
        <v>489</v>
      </c>
      <c r="C289" s="8">
        <v>4</v>
      </c>
      <c r="D289" s="5" t="s">
        <v>487</v>
      </c>
      <c r="E289" s="4" t="s">
        <v>13</v>
      </c>
      <c r="F289" s="5" t="s">
        <v>488</v>
      </c>
      <c r="G289" s="6">
        <v>10260000</v>
      </c>
      <c r="H289" s="7"/>
      <c r="I289" s="4" t="s">
        <v>490</v>
      </c>
      <c r="J289" s="4"/>
      <c r="K289" s="4" t="s">
        <v>199</v>
      </c>
      <c r="L289" s="4" t="s">
        <v>35</v>
      </c>
      <c r="M289" s="4" t="s">
        <v>18</v>
      </c>
      <c r="N289" s="4" t="s">
        <v>19</v>
      </c>
      <c r="O289" s="4" t="s">
        <v>486</v>
      </c>
    </row>
    <row r="290" spans="1:15" s="3" customFormat="1" ht="13.5" x14ac:dyDescent="0.3">
      <c r="A290" s="4">
        <v>279</v>
      </c>
      <c r="B290" s="4" t="s">
        <v>472</v>
      </c>
      <c r="C290" s="8">
        <v>4</v>
      </c>
      <c r="D290" s="5" t="s">
        <v>470</v>
      </c>
      <c r="E290" s="4" t="s">
        <v>13</v>
      </c>
      <c r="F290" s="5" t="s">
        <v>471</v>
      </c>
      <c r="G290" s="6">
        <v>143694730</v>
      </c>
      <c r="H290" s="7"/>
      <c r="I290" s="4" t="s">
        <v>473</v>
      </c>
      <c r="J290" s="4"/>
      <c r="K290" s="4" t="s">
        <v>16</v>
      </c>
      <c r="L290" s="4" t="s">
        <v>30</v>
      </c>
      <c r="M290" s="4" t="s">
        <v>24</v>
      </c>
      <c r="N290" s="4" t="s">
        <v>23</v>
      </c>
      <c r="O290" s="4" t="s">
        <v>469</v>
      </c>
    </row>
    <row r="291" spans="1:15" s="3" customFormat="1" ht="13.5" x14ac:dyDescent="0.3">
      <c r="A291" s="4">
        <v>280</v>
      </c>
      <c r="B291" s="4" t="s">
        <v>472</v>
      </c>
      <c r="C291" s="8">
        <v>4</v>
      </c>
      <c r="D291" s="5" t="s">
        <v>475</v>
      </c>
      <c r="E291" s="4" t="s">
        <v>13</v>
      </c>
      <c r="F291" s="5" t="s">
        <v>476</v>
      </c>
      <c r="G291" s="6">
        <v>19905710</v>
      </c>
      <c r="H291" s="7"/>
      <c r="I291" s="4" t="s">
        <v>477</v>
      </c>
      <c r="J291" s="4"/>
      <c r="K291" s="4" t="s">
        <v>80</v>
      </c>
      <c r="L291" s="4" t="s">
        <v>35</v>
      </c>
      <c r="M291" s="4" t="s">
        <v>18</v>
      </c>
      <c r="N291" s="4" t="s">
        <v>19</v>
      </c>
      <c r="O291" s="4" t="s">
        <v>474</v>
      </c>
    </row>
    <row r="292" spans="1:15" s="3" customFormat="1" ht="13.5" x14ac:dyDescent="0.3">
      <c r="A292" s="4">
        <v>281</v>
      </c>
      <c r="B292" s="4" t="s">
        <v>472</v>
      </c>
      <c r="C292" s="8">
        <v>4</v>
      </c>
      <c r="D292" s="5" t="s">
        <v>479</v>
      </c>
      <c r="E292" s="4" t="s">
        <v>13</v>
      </c>
      <c r="F292" s="5" t="s">
        <v>480</v>
      </c>
      <c r="G292" s="6">
        <v>10098000</v>
      </c>
      <c r="H292" s="7"/>
      <c r="I292" s="4" t="s">
        <v>481</v>
      </c>
      <c r="J292" s="4"/>
      <c r="K292" s="4" t="s">
        <v>482</v>
      </c>
      <c r="L292" s="4" t="s">
        <v>30</v>
      </c>
      <c r="M292" s="4" t="s">
        <v>18</v>
      </c>
      <c r="N292" s="4" t="s">
        <v>19</v>
      </c>
      <c r="O292" s="4" t="s">
        <v>478</v>
      </c>
    </row>
    <row r="293" spans="1:15" s="3" customFormat="1" ht="13.5" x14ac:dyDescent="0.3">
      <c r="A293" s="4">
        <v>282</v>
      </c>
      <c r="B293" s="4" t="s">
        <v>463</v>
      </c>
      <c r="C293" s="8">
        <v>4</v>
      </c>
      <c r="D293" s="5" t="s">
        <v>173</v>
      </c>
      <c r="E293" s="4" t="s">
        <v>13</v>
      </c>
      <c r="F293" s="5" t="s">
        <v>174</v>
      </c>
      <c r="G293" s="6">
        <v>34299733</v>
      </c>
      <c r="H293" s="7"/>
      <c r="I293" s="4" t="s">
        <v>176</v>
      </c>
      <c r="J293" s="4"/>
      <c r="K293" s="4" t="s">
        <v>177</v>
      </c>
      <c r="L293" s="4" t="s">
        <v>30</v>
      </c>
      <c r="M293" s="4" t="s">
        <v>24</v>
      </c>
      <c r="N293" s="4" t="s">
        <v>23</v>
      </c>
      <c r="O293" s="4" t="s">
        <v>465</v>
      </c>
    </row>
    <row r="294" spans="1:15" s="3" customFormat="1" ht="13.5" x14ac:dyDescent="0.3">
      <c r="A294" s="4">
        <v>283</v>
      </c>
      <c r="B294" s="4" t="s">
        <v>445</v>
      </c>
      <c r="C294" s="8">
        <v>4</v>
      </c>
      <c r="D294" s="5" t="s">
        <v>443</v>
      </c>
      <c r="E294" s="4" t="s">
        <v>13</v>
      </c>
      <c r="F294" s="5" t="s">
        <v>444</v>
      </c>
      <c r="G294" s="6">
        <v>59582600</v>
      </c>
      <c r="H294" s="7"/>
      <c r="I294" s="4" t="s">
        <v>446</v>
      </c>
      <c r="J294" s="4"/>
      <c r="K294" s="4" t="s">
        <v>16</v>
      </c>
      <c r="L294" s="4" t="s">
        <v>35</v>
      </c>
      <c r="M294" s="4" t="s">
        <v>18</v>
      </c>
      <c r="N294" s="4" t="s">
        <v>19</v>
      </c>
      <c r="O294" s="4" t="s">
        <v>442</v>
      </c>
    </row>
    <row r="295" spans="1:15" s="3" customFormat="1" ht="13.5" x14ac:dyDescent="0.3">
      <c r="A295" s="4">
        <v>284</v>
      </c>
      <c r="B295" s="4" t="s">
        <v>445</v>
      </c>
      <c r="C295" s="8">
        <v>4</v>
      </c>
      <c r="D295" s="5" t="s">
        <v>448</v>
      </c>
      <c r="E295" s="4" t="s">
        <v>13</v>
      </c>
      <c r="F295" s="5" t="s">
        <v>449</v>
      </c>
      <c r="G295" s="6">
        <v>8415000</v>
      </c>
      <c r="H295" s="7"/>
      <c r="I295" s="4" t="s">
        <v>450</v>
      </c>
      <c r="J295" s="4"/>
      <c r="K295" s="4" t="s">
        <v>177</v>
      </c>
      <c r="L295" s="4" t="s">
        <v>30</v>
      </c>
      <c r="M295" s="4" t="s">
        <v>18</v>
      </c>
      <c r="N295" s="4" t="s">
        <v>19</v>
      </c>
      <c r="O295" s="4" t="s">
        <v>447</v>
      </c>
    </row>
    <row r="296" spans="1:15" s="3" customFormat="1" ht="13.5" x14ac:dyDescent="0.3">
      <c r="A296" s="4">
        <v>285</v>
      </c>
      <c r="B296" s="4" t="s">
        <v>445</v>
      </c>
      <c r="C296" s="8">
        <v>4</v>
      </c>
      <c r="D296" s="5" t="s">
        <v>452</v>
      </c>
      <c r="E296" s="4" t="s">
        <v>13</v>
      </c>
      <c r="F296" s="5" t="s">
        <v>264</v>
      </c>
      <c r="G296" s="6">
        <v>13200000</v>
      </c>
      <c r="H296" s="7"/>
      <c r="I296" s="4" t="s">
        <v>453</v>
      </c>
      <c r="J296" s="4"/>
      <c r="K296" s="4" t="s">
        <v>117</v>
      </c>
      <c r="L296" s="4" t="s">
        <v>17</v>
      </c>
      <c r="M296" s="4" t="s">
        <v>18</v>
      </c>
      <c r="N296" s="4" t="s">
        <v>19</v>
      </c>
      <c r="O296" s="4" t="s">
        <v>451</v>
      </c>
    </row>
    <row r="297" spans="1:15" s="3" customFormat="1" ht="13.5" x14ac:dyDescent="0.3">
      <c r="A297" s="4">
        <v>286</v>
      </c>
      <c r="B297" s="4" t="s">
        <v>428</v>
      </c>
      <c r="C297" s="8">
        <v>4</v>
      </c>
      <c r="D297" s="5" t="s">
        <v>426</v>
      </c>
      <c r="E297" s="4" t="s">
        <v>13</v>
      </c>
      <c r="F297" s="5" t="s">
        <v>427</v>
      </c>
      <c r="G297" s="6">
        <v>10560000</v>
      </c>
      <c r="H297" s="7"/>
      <c r="I297" s="4" t="s">
        <v>429</v>
      </c>
      <c r="J297" s="4"/>
      <c r="K297" s="4" t="s">
        <v>80</v>
      </c>
      <c r="L297" s="4"/>
      <c r="M297" s="4"/>
      <c r="N297" s="4"/>
      <c r="O297" s="4" t="s">
        <v>425</v>
      </c>
    </row>
    <row r="298" spans="1:15" s="3" customFormat="1" ht="13.5" x14ac:dyDescent="0.3">
      <c r="A298" s="4">
        <v>287</v>
      </c>
      <c r="B298" s="4" t="s">
        <v>428</v>
      </c>
      <c r="C298" s="8">
        <v>4</v>
      </c>
      <c r="D298" s="5" t="s">
        <v>431</v>
      </c>
      <c r="E298" s="4" t="s">
        <v>13</v>
      </c>
      <c r="F298" s="5" t="s">
        <v>432</v>
      </c>
      <c r="G298" s="6">
        <v>10230000</v>
      </c>
      <c r="H298" s="7"/>
      <c r="I298" s="4" t="s">
        <v>433</v>
      </c>
      <c r="J298" s="4"/>
      <c r="K298" s="4" t="s">
        <v>109</v>
      </c>
      <c r="L298" s="4" t="s">
        <v>35</v>
      </c>
      <c r="M298" s="4" t="s">
        <v>18</v>
      </c>
      <c r="N298" s="4" t="s">
        <v>19</v>
      </c>
      <c r="O298" s="4" t="s">
        <v>430</v>
      </c>
    </row>
    <row r="299" spans="1:15" s="3" customFormat="1" ht="13.5" x14ac:dyDescent="0.3">
      <c r="A299" s="4">
        <v>288</v>
      </c>
      <c r="B299" s="4" t="s">
        <v>428</v>
      </c>
      <c r="C299" s="8">
        <v>4</v>
      </c>
      <c r="D299" s="5" t="s">
        <v>435</v>
      </c>
      <c r="E299" s="4" t="s">
        <v>13</v>
      </c>
      <c r="F299" s="5" t="s">
        <v>436</v>
      </c>
      <c r="G299" s="6">
        <v>8310500</v>
      </c>
      <c r="H299" s="7"/>
      <c r="I299" s="4" t="s">
        <v>437</v>
      </c>
      <c r="J299" s="4"/>
      <c r="K299" s="4" t="s">
        <v>117</v>
      </c>
      <c r="L299" s="4"/>
      <c r="M299" s="4"/>
      <c r="N299" s="4"/>
      <c r="O299" s="4" t="s">
        <v>434</v>
      </c>
    </row>
    <row r="300" spans="1:15" s="3" customFormat="1" ht="13.5" x14ac:dyDescent="0.3">
      <c r="A300" s="4">
        <v>289</v>
      </c>
      <c r="B300" s="4" t="s">
        <v>428</v>
      </c>
      <c r="C300" s="8">
        <v>4</v>
      </c>
      <c r="D300" s="5" t="s">
        <v>439</v>
      </c>
      <c r="E300" s="4" t="s">
        <v>13</v>
      </c>
      <c r="F300" s="5" t="s">
        <v>440</v>
      </c>
      <c r="G300" s="6">
        <v>9100000</v>
      </c>
      <c r="H300" s="7"/>
      <c r="I300" s="4" t="s">
        <v>441</v>
      </c>
      <c r="J300" s="4"/>
      <c r="K300" s="4" t="s">
        <v>144</v>
      </c>
      <c r="L300" s="4" t="s">
        <v>30</v>
      </c>
      <c r="M300" s="4" t="s">
        <v>18</v>
      </c>
      <c r="N300" s="4" t="s">
        <v>19</v>
      </c>
      <c r="O300" s="4" t="s">
        <v>438</v>
      </c>
    </row>
    <row r="301" spans="1:15" s="3" customFormat="1" ht="13.5" x14ac:dyDescent="0.3">
      <c r="A301" s="4">
        <v>290</v>
      </c>
      <c r="B301" s="8" t="s">
        <v>420</v>
      </c>
      <c r="C301" s="8">
        <v>4</v>
      </c>
      <c r="D301" s="9" t="s">
        <v>418</v>
      </c>
      <c r="E301" s="8" t="s">
        <v>13</v>
      </c>
      <c r="F301" s="5" t="s">
        <v>419</v>
      </c>
      <c r="G301" s="10">
        <v>18383750</v>
      </c>
      <c r="H301" s="11"/>
      <c r="I301" s="8" t="s">
        <v>421</v>
      </c>
      <c r="J301" s="8"/>
      <c r="K301" s="8" t="s">
        <v>42</v>
      </c>
      <c r="L301" s="8" t="s">
        <v>17</v>
      </c>
      <c r="M301" s="8" t="s">
        <v>18</v>
      </c>
      <c r="N301" s="8" t="s">
        <v>19</v>
      </c>
      <c r="O301" s="8" t="s">
        <v>417</v>
      </c>
    </row>
    <row r="302" spans="1:15" s="3" customFormat="1" ht="13.5" x14ac:dyDescent="0.3">
      <c r="A302" s="4">
        <v>291</v>
      </c>
      <c r="B302" s="4" t="s">
        <v>402</v>
      </c>
      <c r="C302" s="8">
        <v>4</v>
      </c>
      <c r="D302" s="5" t="s">
        <v>400</v>
      </c>
      <c r="E302" s="4" t="s">
        <v>13</v>
      </c>
      <c r="F302" s="5" t="s">
        <v>401</v>
      </c>
      <c r="G302" s="6">
        <v>9900000</v>
      </c>
      <c r="H302" s="7"/>
      <c r="I302" s="4" t="s">
        <v>403</v>
      </c>
      <c r="J302" s="4"/>
      <c r="K302" s="4" t="s">
        <v>42</v>
      </c>
      <c r="L302" s="4"/>
      <c r="M302" s="4"/>
      <c r="N302" s="4"/>
      <c r="O302" s="4" t="s">
        <v>399</v>
      </c>
    </row>
    <row r="303" spans="1:15" s="3" customFormat="1" ht="13.5" x14ac:dyDescent="0.3">
      <c r="A303" s="4">
        <v>292</v>
      </c>
      <c r="B303" s="4" t="s">
        <v>402</v>
      </c>
      <c r="C303" s="8">
        <v>4</v>
      </c>
      <c r="D303" s="5" t="s">
        <v>405</v>
      </c>
      <c r="E303" s="4" t="s">
        <v>13</v>
      </c>
      <c r="F303" s="5" t="s">
        <v>406</v>
      </c>
      <c r="G303" s="6">
        <v>9130000</v>
      </c>
      <c r="H303" s="7"/>
      <c r="I303" s="4" t="s">
        <v>407</v>
      </c>
      <c r="J303" s="4"/>
      <c r="K303" s="4" t="s">
        <v>80</v>
      </c>
      <c r="L303" s="4"/>
      <c r="M303" s="4"/>
      <c r="N303" s="4"/>
      <c r="O303" s="4" t="s">
        <v>404</v>
      </c>
    </row>
    <row r="304" spans="1:15" s="3" customFormat="1" ht="13.5" x14ac:dyDescent="0.3">
      <c r="A304" s="4">
        <v>293</v>
      </c>
      <c r="B304" s="4" t="s">
        <v>402</v>
      </c>
      <c r="C304" s="8">
        <v>4</v>
      </c>
      <c r="D304" s="5" t="s">
        <v>227</v>
      </c>
      <c r="E304" s="4" t="s">
        <v>13</v>
      </c>
      <c r="F304" s="5" t="s">
        <v>228</v>
      </c>
      <c r="G304" s="6">
        <v>17000000</v>
      </c>
      <c r="H304" s="7"/>
      <c r="I304" s="4" t="s">
        <v>198</v>
      </c>
      <c r="J304" s="4"/>
      <c r="K304" s="4" t="s">
        <v>199</v>
      </c>
      <c r="L304" s="4" t="s">
        <v>30</v>
      </c>
      <c r="M304" s="4" t="s">
        <v>18</v>
      </c>
      <c r="N304" s="4" t="s">
        <v>19</v>
      </c>
      <c r="O304" s="4" t="s">
        <v>408</v>
      </c>
    </row>
    <row r="305" spans="1:15" s="3" customFormat="1" ht="13.5" x14ac:dyDescent="0.3">
      <c r="A305" s="4">
        <v>294</v>
      </c>
      <c r="B305" s="4" t="s">
        <v>402</v>
      </c>
      <c r="C305" s="8">
        <v>4</v>
      </c>
      <c r="D305" s="5" t="s">
        <v>410</v>
      </c>
      <c r="E305" s="4" t="s">
        <v>13</v>
      </c>
      <c r="F305" s="5" t="s">
        <v>411</v>
      </c>
      <c r="G305" s="6">
        <v>9900000</v>
      </c>
      <c r="H305" s="7"/>
      <c r="I305" s="4" t="s">
        <v>412</v>
      </c>
      <c r="J305" s="4"/>
      <c r="K305" s="4" t="s">
        <v>177</v>
      </c>
      <c r="L305" s="4" t="s">
        <v>38</v>
      </c>
      <c r="M305" s="4" t="s">
        <v>18</v>
      </c>
      <c r="N305" s="4" t="s">
        <v>19</v>
      </c>
      <c r="O305" s="4" t="s">
        <v>409</v>
      </c>
    </row>
    <row r="306" spans="1:15" s="3" customFormat="1" ht="13.5" x14ac:dyDescent="0.3">
      <c r="A306" s="4">
        <v>295</v>
      </c>
      <c r="B306" s="4" t="s">
        <v>402</v>
      </c>
      <c r="C306" s="8">
        <v>4</v>
      </c>
      <c r="D306" s="5" t="s">
        <v>195</v>
      </c>
      <c r="E306" s="4" t="s">
        <v>13</v>
      </c>
      <c r="F306" s="5" t="s">
        <v>196</v>
      </c>
      <c r="G306" s="6">
        <v>56510630</v>
      </c>
      <c r="H306" s="7"/>
      <c r="I306" s="4" t="s">
        <v>198</v>
      </c>
      <c r="J306" s="4"/>
      <c r="K306" s="4" t="s">
        <v>199</v>
      </c>
      <c r="L306" s="4" t="s">
        <v>30</v>
      </c>
      <c r="M306" s="4" t="s">
        <v>24</v>
      </c>
      <c r="N306" s="4" t="s">
        <v>23</v>
      </c>
      <c r="O306" s="4" t="s">
        <v>413</v>
      </c>
    </row>
    <row r="307" spans="1:15" s="3" customFormat="1" ht="13.5" x14ac:dyDescent="0.3">
      <c r="A307" s="4">
        <v>296</v>
      </c>
      <c r="B307" s="4" t="s">
        <v>402</v>
      </c>
      <c r="C307" s="8">
        <v>4</v>
      </c>
      <c r="D307" s="5" t="s">
        <v>415</v>
      </c>
      <c r="E307" s="4" t="s">
        <v>13</v>
      </c>
      <c r="F307" s="5" t="s">
        <v>416</v>
      </c>
      <c r="G307" s="6">
        <v>9760000</v>
      </c>
      <c r="H307" s="7"/>
      <c r="I307" s="4" t="s">
        <v>403</v>
      </c>
      <c r="J307" s="4"/>
      <c r="K307" s="4" t="s">
        <v>199</v>
      </c>
      <c r="L307" s="4" t="s">
        <v>17</v>
      </c>
      <c r="M307" s="4" t="s">
        <v>18</v>
      </c>
      <c r="N307" s="4" t="s">
        <v>19</v>
      </c>
      <c r="O307" s="4" t="s">
        <v>414</v>
      </c>
    </row>
    <row r="308" spans="1:15" s="3" customFormat="1" ht="13.5" x14ac:dyDescent="0.3">
      <c r="A308" s="4">
        <v>297</v>
      </c>
      <c r="B308" s="4" t="s">
        <v>386</v>
      </c>
      <c r="C308" s="8">
        <v>4</v>
      </c>
      <c r="D308" s="5" t="s">
        <v>385</v>
      </c>
      <c r="E308" s="4" t="s">
        <v>13</v>
      </c>
      <c r="F308" s="5" t="s">
        <v>293</v>
      </c>
      <c r="G308" s="6">
        <v>10934000</v>
      </c>
      <c r="H308" s="7"/>
      <c r="I308" s="4" t="s">
        <v>387</v>
      </c>
      <c r="J308" s="4"/>
      <c r="K308" s="4" t="s">
        <v>42</v>
      </c>
      <c r="L308" s="4"/>
      <c r="M308" s="4"/>
      <c r="N308" s="4"/>
      <c r="O308" s="4" t="s">
        <v>384</v>
      </c>
    </row>
    <row r="309" spans="1:15" s="3" customFormat="1" ht="13.5" x14ac:dyDescent="0.3">
      <c r="A309" s="4">
        <v>298</v>
      </c>
      <c r="B309" s="4" t="s">
        <v>386</v>
      </c>
      <c r="C309" s="8">
        <v>4</v>
      </c>
      <c r="D309" s="5" t="s">
        <v>390</v>
      </c>
      <c r="E309" s="4" t="s">
        <v>13</v>
      </c>
      <c r="F309" s="5" t="s">
        <v>343</v>
      </c>
      <c r="G309" s="6">
        <v>20629937</v>
      </c>
      <c r="H309" s="7"/>
      <c r="I309" s="4" t="s">
        <v>387</v>
      </c>
      <c r="J309" s="4"/>
      <c r="K309" s="4" t="s">
        <v>280</v>
      </c>
      <c r="L309" s="4" t="s">
        <v>30</v>
      </c>
      <c r="M309" s="4" t="s">
        <v>24</v>
      </c>
      <c r="N309" s="4" t="s">
        <v>23</v>
      </c>
      <c r="O309" s="4" t="s">
        <v>389</v>
      </c>
    </row>
    <row r="310" spans="1:15" s="3" customFormat="1" ht="13.5" x14ac:dyDescent="0.3">
      <c r="A310" s="4">
        <v>299</v>
      </c>
      <c r="B310" s="4" t="s">
        <v>386</v>
      </c>
      <c r="C310" s="8">
        <v>4</v>
      </c>
      <c r="D310" s="5" t="s">
        <v>145</v>
      </c>
      <c r="E310" s="4" t="s">
        <v>13</v>
      </c>
      <c r="F310" s="5" t="s">
        <v>146</v>
      </c>
      <c r="G310" s="6">
        <v>91950370</v>
      </c>
      <c r="H310" s="7"/>
      <c r="I310" s="4" t="s">
        <v>147</v>
      </c>
      <c r="J310" s="4"/>
      <c r="K310" s="4" t="s">
        <v>148</v>
      </c>
      <c r="L310" s="4" t="s">
        <v>30</v>
      </c>
      <c r="M310" s="4" t="s">
        <v>24</v>
      </c>
      <c r="N310" s="4" t="s">
        <v>23</v>
      </c>
      <c r="O310" s="4" t="s">
        <v>391</v>
      </c>
    </row>
    <row r="311" spans="1:15" s="3" customFormat="1" ht="13.5" x14ac:dyDescent="0.3">
      <c r="A311" s="4">
        <v>300</v>
      </c>
      <c r="B311" s="4" t="s">
        <v>386</v>
      </c>
      <c r="C311" s="8">
        <v>4</v>
      </c>
      <c r="D311" s="5" t="s">
        <v>393</v>
      </c>
      <c r="E311" s="4" t="s">
        <v>13</v>
      </c>
      <c r="F311" s="5" t="s">
        <v>142</v>
      </c>
      <c r="G311" s="6">
        <v>9935200</v>
      </c>
      <c r="H311" s="7"/>
      <c r="I311" s="4" t="s">
        <v>394</v>
      </c>
      <c r="J311" s="4"/>
      <c r="K311" s="4" t="s">
        <v>144</v>
      </c>
      <c r="L311" s="4"/>
      <c r="M311" s="4"/>
      <c r="N311" s="4"/>
      <c r="O311" s="4" t="s">
        <v>392</v>
      </c>
    </row>
    <row r="312" spans="1:15" s="3" customFormat="1" ht="13.5" x14ac:dyDescent="0.3">
      <c r="A312" s="4">
        <v>301</v>
      </c>
      <c r="B312" s="4" t="s">
        <v>386</v>
      </c>
      <c r="C312" s="8">
        <v>4</v>
      </c>
      <c r="D312" s="5" t="s">
        <v>396</v>
      </c>
      <c r="E312" s="4" t="s">
        <v>13</v>
      </c>
      <c r="F312" s="5" t="s">
        <v>397</v>
      </c>
      <c r="G312" s="6">
        <v>10340000</v>
      </c>
      <c r="H312" s="7"/>
      <c r="I312" s="4" t="s">
        <v>398</v>
      </c>
      <c r="J312" s="4"/>
      <c r="K312" s="4" t="s">
        <v>117</v>
      </c>
      <c r="L312" s="4"/>
      <c r="M312" s="4"/>
      <c r="N312" s="4"/>
      <c r="O312" s="4" t="s">
        <v>395</v>
      </c>
    </row>
    <row r="313" spans="1:15" s="3" customFormat="1" ht="13.5" x14ac:dyDescent="0.3">
      <c r="A313" s="4">
        <v>302</v>
      </c>
      <c r="B313" s="4" t="s">
        <v>366</v>
      </c>
      <c r="C313" s="8">
        <v>4</v>
      </c>
      <c r="D313" s="5" t="s">
        <v>365</v>
      </c>
      <c r="E313" s="4" t="s">
        <v>13</v>
      </c>
      <c r="F313" s="5" t="s">
        <v>214</v>
      </c>
      <c r="G313" s="6">
        <v>8742250</v>
      </c>
      <c r="H313" s="7"/>
      <c r="I313" s="4" t="s">
        <v>367</v>
      </c>
      <c r="J313" s="4"/>
      <c r="K313" s="4" t="s">
        <v>177</v>
      </c>
      <c r="L313" s="4" t="s">
        <v>30</v>
      </c>
      <c r="M313" s="4" t="s">
        <v>18</v>
      </c>
      <c r="N313" s="4" t="s">
        <v>19</v>
      </c>
      <c r="O313" s="4" t="s">
        <v>364</v>
      </c>
    </row>
    <row r="314" spans="1:15" s="3" customFormat="1" ht="13.5" x14ac:dyDescent="0.3">
      <c r="A314" s="4">
        <v>303</v>
      </c>
      <c r="B314" s="4" t="s">
        <v>366</v>
      </c>
      <c r="C314" s="8">
        <v>4</v>
      </c>
      <c r="D314" s="5" t="s">
        <v>369</v>
      </c>
      <c r="E314" s="4" t="s">
        <v>13</v>
      </c>
      <c r="F314" s="5" t="s">
        <v>370</v>
      </c>
      <c r="G314" s="6">
        <v>551800000</v>
      </c>
      <c r="H314" s="7"/>
      <c r="I314" s="4" t="s">
        <v>371</v>
      </c>
      <c r="J314" s="4"/>
      <c r="K314" s="4" t="s">
        <v>16</v>
      </c>
      <c r="L314" s="4" t="s">
        <v>35</v>
      </c>
      <c r="M314" s="4" t="s">
        <v>24</v>
      </c>
      <c r="N314" s="4" t="s">
        <v>372</v>
      </c>
      <c r="O314" s="4" t="s">
        <v>368</v>
      </c>
    </row>
    <row r="315" spans="1:15" s="3" customFormat="1" ht="13.5" x14ac:dyDescent="0.3">
      <c r="A315" s="4">
        <v>304</v>
      </c>
      <c r="B315" s="4" t="s">
        <v>366</v>
      </c>
      <c r="C315" s="8">
        <v>4</v>
      </c>
      <c r="D315" s="5" t="s">
        <v>374</v>
      </c>
      <c r="E315" s="4" t="s">
        <v>13</v>
      </c>
      <c r="F315" s="5" t="s">
        <v>205</v>
      </c>
      <c r="G315" s="6">
        <v>8657000</v>
      </c>
      <c r="H315" s="7"/>
      <c r="I315" s="4" t="s">
        <v>375</v>
      </c>
      <c r="J315" s="4"/>
      <c r="K315" s="4" t="s">
        <v>42</v>
      </c>
      <c r="L315" s="4"/>
      <c r="M315" s="4"/>
      <c r="N315" s="4"/>
      <c r="O315" s="4" t="s">
        <v>373</v>
      </c>
    </row>
    <row r="316" spans="1:15" s="3" customFormat="1" ht="13.5" x14ac:dyDescent="0.3">
      <c r="A316" s="4">
        <v>305</v>
      </c>
      <c r="B316" s="4" t="s">
        <v>366</v>
      </c>
      <c r="C316" s="8">
        <v>4</v>
      </c>
      <c r="D316" s="5" t="s">
        <v>377</v>
      </c>
      <c r="E316" s="4" t="s">
        <v>13</v>
      </c>
      <c r="F316" s="5" t="s">
        <v>378</v>
      </c>
      <c r="G316" s="6">
        <v>10429100</v>
      </c>
      <c r="H316" s="7"/>
      <c r="I316" s="4" t="s">
        <v>379</v>
      </c>
      <c r="J316" s="4"/>
      <c r="K316" s="4" t="s">
        <v>109</v>
      </c>
      <c r="L316" s="4" t="s">
        <v>35</v>
      </c>
      <c r="M316" s="4" t="s">
        <v>18</v>
      </c>
      <c r="N316" s="4" t="s">
        <v>19</v>
      </c>
      <c r="O316" s="4" t="s">
        <v>376</v>
      </c>
    </row>
    <row r="317" spans="1:15" s="3" customFormat="1" ht="13.5" x14ac:dyDescent="0.3">
      <c r="A317" s="4">
        <v>306</v>
      </c>
      <c r="B317" s="4" t="s">
        <v>366</v>
      </c>
      <c r="C317" s="8">
        <v>4</v>
      </c>
      <c r="D317" s="5" t="s">
        <v>381</v>
      </c>
      <c r="E317" s="4" t="s">
        <v>13</v>
      </c>
      <c r="F317" s="5" t="s">
        <v>382</v>
      </c>
      <c r="G317" s="6">
        <v>9900000</v>
      </c>
      <c r="H317" s="7"/>
      <c r="I317" s="4" t="s">
        <v>383</v>
      </c>
      <c r="J317" s="4"/>
      <c r="K317" s="4" t="s">
        <v>109</v>
      </c>
      <c r="L317" s="4" t="s">
        <v>30</v>
      </c>
      <c r="M317" s="4" t="s">
        <v>18</v>
      </c>
      <c r="N317" s="4" t="s">
        <v>19</v>
      </c>
      <c r="O317" s="4" t="s">
        <v>380</v>
      </c>
    </row>
    <row r="318" spans="1:15" s="3" customFormat="1" ht="13.5" x14ac:dyDescent="0.3">
      <c r="A318" s="4">
        <v>307</v>
      </c>
      <c r="B318" s="4" t="s">
        <v>356</v>
      </c>
      <c r="C318" s="8">
        <v>4</v>
      </c>
      <c r="D318" s="5" t="s">
        <v>354</v>
      </c>
      <c r="E318" s="4" t="s">
        <v>13</v>
      </c>
      <c r="F318" s="5" t="s">
        <v>355</v>
      </c>
      <c r="G318" s="6">
        <v>15257000</v>
      </c>
      <c r="H318" s="7"/>
      <c r="I318" s="4" t="s">
        <v>357</v>
      </c>
      <c r="J318" s="4"/>
      <c r="K318" s="4" t="s">
        <v>358</v>
      </c>
      <c r="L318" s="4" t="s">
        <v>35</v>
      </c>
      <c r="M318" s="4" t="s">
        <v>359</v>
      </c>
      <c r="N318" s="4" t="s">
        <v>19</v>
      </c>
      <c r="O318" s="4" t="s">
        <v>353</v>
      </c>
    </row>
    <row r="319" spans="1:15" s="3" customFormat="1" ht="13.5" x14ac:dyDescent="0.3">
      <c r="A319" s="4">
        <v>308</v>
      </c>
      <c r="B319" s="4" t="s">
        <v>356</v>
      </c>
      <c r="C319" s="8">
        <v>4</v>
      </c>
      <c r="D319" s="5" t="s">
        <v>361</v>
      </c>
      <c r="E319" s="4" t="s">
        <v>13</v>
      </c>
      <c r="F319" s="5" t="s">
        <v>362</v>
      </c>
      <c r="G319" s="6">
        <v>7700000</v>
      </c>
      <c r="H319" s="7"/>
      <c r="I319" s="4" t="s">
        <v>363</v>
      </c>
      <c r="J319" s="4"/>
      <c r="K319" s="4" t="s">
        <v>177</v>
      </c>
      <c r="L319" s="4" t="s">
        <v>35</v>
      </c>
      <c r="M319" s="4" t="s">
        <v>18</v>
      </c>
      <c r="N319" s="4" t="s">
        <v>19</v>
      </c>
      <c r="O319" s="4" t="s">
        <v>360</v>
      </c>
    </row>
    <row r="320" spans="1:15" s="3" customFormat="1" ht="13.5" x14ac:dyDescent="0.3">
      <c r="A320" s="4">
        <v>309</v>
      </c>
      <c r="B320" s="4" t="s">
        <v>341</v>
      </c>
      <c r="C320" s="8">
        <v>4</v>
      </c>
      <c r="D320" s="5" t="s">
        <v>346</v>
      </c>
      <c r="E320" s="4" t="s">
        <v>13</v>
      </c>
      <c r="F320" s="5" t="s">
        <v>347</v>
      </c>
      <c r="G320" s="6">
        <v>25520000</v>
      </c>
      <c r="H320" s="7"/>
      <c r="I320" s="4" t="s">
        <v>348</v>
      </c>
      <c r="J320" s="4"/>
      <c r="K320" s="4" t="s">
        <v>148</v>
      </c>
      <c r="L320" s="4" t="s">
        <v>30</v>
      </c>
      <c r="M320" s="4" t="s">
        <v>18</v>
      </c>
      <c r="N320" s="4" t="s">
        <v>19</v>
      </c>
      <c r="O320" s="4" t="s">
        <v>345</v>
      </c>
    </row>
    <row r="321" spans="1:15" s="3" customFormat="1" ht="13.5" x14ac:dyDescent="0.3">
      <c r="A321" s="4">
        <v>310</v>
      </c>
      <c r="B321" s="4" t="s">
        <v>341</v>
      </c>
      <c r="C321" s="8">
        <v>4</v>
      </c>
      <c r="D321" s="5" t="s">
        <v>350</v>
      </c>
      <c r="E321" s="4" t="s">
        <v>13</v>
      </c>
      <c r="F321" s="5" t="s">
        <v>351</v>
      </c>
      <c r="G321" s="6">
        <v>10967000</v>
      </c>
      <c r="H321" s="7"/>
      <c r="I321" s="4" t="s">
        <v>352</v>
      </c>
      <c r="J321" s="4"/>
      <c r="K321" s="4" t="s">
        <v>109</v>
      </c>
      <c r="L321" s="4" t="s">
        <v>30</v>
      </c>
      <c r="M321" s="4" t="s">
        <v>18</v>
      </c>
      <c r="N321" s="4" t="s">
        <v>19</v>
      </c>
      <c r="O321" s="4" t="s">
        <v>349</v>
      </c>
    </row>
    <row r="322" spans="1:15" s="3" customFormat="1" ht="13.5" x14ac:dyDescent="0.3">
      <c r="A322" s="4">
        <v>311</v>
      </c>
      <c r="B322" s="4" t="s">
        <v>334</v>
      </c>
      <c r="C322" s="8">
        <v>4</v>
      </c>
      <c r="D322" s="5" t="s">
        <v>219</v>
      </c>
      <c r="E322" s="4" t="s">
        <v>13</v>
      </c>
      <c r="F322" s="5" t="s">
        <v>220</v>
      </c>
      <c r="G322" s="6">
        <v>89061000</v>
      </c>
      <c r="H322" s="7"/>
      <c r="I322" s="4" t="s">
        <v>221</v>
      </c>
      <c r="J322" s="4"/>
      <c r="K322" s="4" t="s">
        <v>177</v>
      </c>
      <c r="L322" s="4" t="s">
        <v>30</v>
      </c>
      <c r="M322" s="4" t="s">
        <v>24</v>
      </c>
      <c r="N322" s="4" t="s">
        <v>23</v>
      </c>
      <c r="O322" s="4" t="s">
        <v>333</v>
      </c>
    </row>
    <row r="323" spans="1:15" s="3" customFormat="1" ht="13.5" x14ac:dyDescent="0.3">
      <c r="A323" s="4">
        <v>312</v>
      </c>
      <c r="B323" s="4" t="s">
        <v>334</v>
      </c>
      <c r="C323" s="8">
        <v>4</v>
      </c>
      <c r="D323" s="5" t="s">
        <v>336</v>
      </c>
      <c r="E323" s="4" t="s">
        <v>13</v>
      </c>
      <c r="F323" s="5" t="s">
        <v>337</v>
      </c>
      <c r="G323" s="6">
        <v>430100000</v>
      </c>
      <c r="H323" s="7"/>
      <c r="I323" s="4" t="s">
        <v>338</v>
      </c>
      <c r="J323" s="4"/>
      <c r="K323" s="4" t="s">
        <v>16</v>
      </c>
      <c r="L323" s="4" t="s">
        <v>17</v>
      </c>
      <c r="M323" s="4" t="s">
        <v>22</v>
      </c>
      <c r="N323" s="4" t="s">
        <v>139</v>
      </c>
      <c r="O323" s="4" t="s">
        <v>335</v>
      </c>
    </row>
    <row r="324" spans="1:15" s="3" customFormat="1" ht="13.5" x14ac:dyDescent="0.3">
      <c r="A324" s="4">
        <v>313</v>
      </c>
      <c r="B324" s="4" t="s">
        <v>326</v>
      </c>
      <c r="C324" s="8">
        <v>4</v>
      </c>
      <c r="D324" s="5" t="s">
        <v>324</v>
      </c>
      <c r="E324" s="4" t="s">
        <v>13</v>
      </c>
      <c r="F324" s="5" t="s">
        <v>325</v>
      </c>
      <c r="G324" s="6">
        <v>10670000</v>
      </c>
      <c r="H324" s="7"/>
      <c r="I324" s="4" t="s">
        <v>327</v>
      </c>
      <c r="J324" s="4"/>
      <c r="K324" s="4" t="s">
        <v>109</v>
      </c>
      <c r="L324" s="4" t="s">
        <v>38</v>
      </c>
      <c r="M324" s="4" t="s">
        <v>18</v>
      </c>
      <c r="N324" s="4" t="s">
        <v>19</v>
      </c>
      <c r="O324" s="4" t="s">
        <v>323</v>
      </c>
    </row>
    <row r="325" spans="1:15" s="3" customFormat="1" ht="13.5" x14ac:dyDescent="0.3">
      <c r="A325" s="4">
        <v>314</v>
      </c>
      <c r="B325" s="4" t="s">
        <v>326</v>
      </c>
      <c r="C325" s="8">
        <v>4</v>
      </c>
      <c r="D325" s="5" t="s">
        <v>329</v>
      </c>
      <c r="E325" s="4" t="s">
        <v>13</v>
      </c>
      <c r="F325" s="5" t="s">
        <v>330</v>
      </c>
      <c r="G325" s="6">
        <v>19750500</v>
      </c>
      <c r="H325" s="7"/>
      <c r="I325" s="4" t="s">
        <v>331</v>
      </c>
      <c r="J325" s="4"/>
      <c r="K325" s="4" t="s">
        <v>109</v>
      </c>
      <c r="L325" s="4" t="s">
        <v>35</v>
      </c>
      <c r="M325" s="4" t="s">
        <v>18</v>
      </c>
      <c r="N325" s="4" t="s">
        <v>19</v>
      </c>
      <c r="O325" s="4" t="s">
        <v>328</v>
      </c>
    </row>
    <row r="326" spans="1:15" s="3" customFormat="1" ht="13.5" x14ac:dyDescent="0.3">
      <c r="A326" s="4">
        <v>315</v>
      </c>
      <c r="B326" s="4" t="s">
        <v>326</v>
      </c>
      <c r="C326" s="8">
        <v>4</v>
      </c>
      <c r="D326" s="5" t="s">
        <v>114</v>
      </c>
      <c r="E326" s="4" t="s">
        <v>13</v>
      </c>
      <c r="F326" s="5" t="s">
        <v>115</v>
      </c>
      <c r="G326" s="6">
        <v>60624380</v>
      </c>
      <c r="H326" s="7"/>
      <c r="I326" s="4" t="s">
        <v>116</v>
      </c>
      <c r="J326" s="4"/>
      <c r="K326" s="4" t="s">
        <v>117</v>
      </c>
      <c r="L326" s="4" t="s">
        <v>30</v>
      </c>
      <c r="M326" s="4" t="s">
        <v>24</v>
      </c>
      <c r="N326" s="4" t="s">
        <v>23</v>
      </c>
      <c r="O326" s="4" t="s">
        <v>332</v>
      </c>
    </row>
    <row r="327" spans="1:15" s="3" customFormat="1" ht="13.5" x14ac:dyDescent="0.3">
      <c r="A327" s="4">
        <v>316</v>
      </c>
      <c r="B327" s="4" t="s">
        <v>321</v>
      </c>
      <c r="C327" s="8">
        <v>4</v>
      </c>
      <c r="D327" s="5" t="s">
        <v>319</v>
      </c>
      <c r="E327" s="4" t="s">
        <v>13</v>
      </c>
      <c r="F327" s="5" t="s">
        <v>320</v>
      </c>
      <c r="G327" s="6">
        <v>9627200</v>
      </c>
      <c r="H327" s="7"/>
      <c r="I327" s="4" t="s">
        <v>322</v>
      </c>
      <c r="J327" s="4"/>
      <c r="K327" s="4" t="s">
        <v>280</v>
      </c>
      <c r="L327" s="4" t="s">
        <v>35</v>
      </c>
      <c r="M327" s="4" t="s">
        <v>18</v>
      </c>
      <c r="N327" s="4" t="s">
        <v>19</v>
      </c>
      <c r="O327" s="4" t="s">
        <v>318</v>
      </c>
    </row>
    <row r="328" spans="1:15" s="3" customFormat="1" ht="13.5" x14ac:dyDescent="0.3">
      <c r="A328" s="4">
        <v>317</v>
      </c>
      <c r="B328" s="4" t="s">
        <v>316</v>
      </c>
      <c r="C328" s="8">
        <v>4</v>
      </c>
      <c r="D328" s="5" t="s">
        <v>314</v>
      </c>
      <c r="E328" s="4" t="s">
        <v>13</v>
      </c>
      <c r="F328" s="5" t="s">
        <v>315</v>
      </c>
      <c r="G328" s="6">
        <v>9559000</v>
      </c>
      <c r="H328" s="7"/>
      <c r="I328" s="4" t="s">
        <v>317</v>
      </c>
      <c r="J328" s="4"/>
      <c r="K328" s="4" t="s">
        <v>117</v>
      </c>
      <c r="L328" s="4"/>
      <c r="M328" s="4"/>
      <c r="N328" s="4"/>
      <c r="O328" s="4" t="s">
        <v>313</v>
      </c>
    </row>
    <row r="329" spans="1:15" s="3" customFormat="1" ht="13.5" x14ac:dyDescent="0.3">
      <c r="A329" s="4">
        <v>318</v>
      </c>
      <c r="B329" s="4" t="s">
        <v>311</v>
      </c>
      <c r="C329" s="8">
        <v>4</v>
      </c>
      <c r="D329" s="5" t="s">
        <v>309</v>
      </c>
      <c r="E329" s="4" t="s">
        <v>13</v>
      </c>
      <c r="F329" s="5" t="s">
        <v>310</v>
      </c>
      <c r="G329" s="6">
        <v>7414050</v>
      </c>
      <c r="H329" s="7"/>
      <c r="I329" s="4" t="s">
        <v>312</v>
      </c>
      <c r="J329" s="4"/>
      <c r="K329" s="4" t="s">
        <v>42</v>
      </c>
      <c r="L329" s="4"/>
      <c r="M329" s="4"/>
      <c r="N329" s="4"/>
      <c r="O329" s="4" t="s">
        <v>308</v>
      </c>
    </row>
    <row r="330" spans="1:15" s="3" customFormat="1" ht="13.5" x14ac:dyDescent="0.3">
      <c r="A330" s="4">
        <v>319</v>
      </c>
      <c r="B330" s="4" t="s">
        <v>294</v>
      </c>
      <c r="C330" s="8">
        <v>4</v>
      </c>
      <c r="D330" s="5" t="s">
        <v>292</v>
      </c>
      <c r="E330" s="4" t="s">
        <v>13</v>
      </c>
      <c r="F330" s="5" t="s">
        <v>293</v>
      </c>
      <c r="G330" s="6">
        <v>10890000</v>
      </c>
      <c r="H330" s="7"/>
      <c r="I330" s="4" t="s">
        <v>295</v>
      </c>
      <c r="J330" s="4"/>
      <c r="K330" s="4" t="s">
        <v>109</v>
      </c>
      <c r="L330" s="4" t="s">
        <v>30</v>
      </c>
      <c r="M330" s="4" t="s">
        <v>18</v>
      </c>
      <c r="N330" s="4" t="s">
        <v>19</v>
      </c>
      <c r="O330" s="4" t="s">
        <v>291</v>
      </c>
    </row>
    <row r="331" spans="1:15" s="3" customFormat="1" ht="13.5" x14ac:dyDescent="0.3">
      <c r="A331" s="4">
        <v>320</v>
      </c>
      <c r="B331" s="4" t="s">
        <v>294</v>
      </c>
      <c r="C331" s="8">
        <v>4</v>
      </c>
      <c r="D331" s="5" t="s">
        <v>297</v>
      </c>
      <c r="E331" s="4" t="s">
        <v>13</v>
      </c>
      <c r="F331" s="5" t="s">
        <v>298</v>
      </c>
      <c r="G331" s="6">
        <v>10648000</v>
      </c>
      <c r="H331" s="7"/>
      <c r="I331" s="4" t="s">
        <v>299</v>
      </c>
      <c r="J331" s="4"/>
      <c r="K331" s="4" t="s">
        <v>109</v>
      </c>
      <c r="L331" s="4" t="s">
        <v>30</v>
      </c>
      <c r="M331" s="4" t="s">
        <v>18</v>
      </c>
      <c r="N331" s="4" t="s">
        <v>19</v>
      </c>
      <c r="O331" s="4" t="s">
        <v>296</v>
      </c>
    </row>
    <row r="332" spans="1:15" s="3" customFormat="1" ht="13.5" x14ac:dyDescent="0.3">
      <c r="A332" s="4">
        <v>321</v>
      </c>
      <c r="B332" s="4" t="s">
        <v>294</v>
      </c>
      <c r="C332" s="8">
        <v>4</v>
      </c>
      <c r="D332" s="5" t="s">
        <v>301</v>
      </c>
      <c r="E332" s="4" t="s">
        <v>13</v>
      </c>
      <c r="F332" s="5" t="s">
        <v>302</v>
      </c>
      <c r="G332" s="6">
        <v>35500000</v>
      </c>
      <c r="H332" s="7"/>
      <c r="I332" s="4" t="s">
        <v>303</v>
      </c>
      <c r="J332" s="4"/>
      <c r="K332" s="4" t="s">
        <v>109</v>
      </c>
      <c r="L332" s="4" t="s">
        <v>35</v>
      </c>
      <c r="M332" s="4" t="s">
        <v>18</v>
      </c>
      <c r="N332" s="4" t="s">
        <v>19</v>
      </c>
      <c r="O332" s="4" t="s">
        <v>300</v>
      </c>
    </row>
    <row r="333" spans="1:15" s="3" customFormat="1" ht="13.5" x14ac:dyDescent="0.3">
      <c r="A333" s="4">
        <v>322</v>
      </c>
      <c r="B333" s="4" t="s">
        <v>294</v>
      </c>
      <c r="C333" s="8">
        <v>4</v>
      </c>
      <c r="D333" s="5" t="s">
        <v>305</v>
      </c>
      <c r="E333" s="4" t="s">
        <v>13</v>
      </c>
      <c r="F333" s="5" t="s">
        <v>306</v>
      </c>
      <c r="G333" s="6">
        <v>10340000</v>
      </c>
      <c r="H333" s="7"/>
      <c r="I333" s="4" t="s">
        <v>307</v>
      </c>
      <c r="J333" s="4"/>
      <c r="K333" s="4" t="s">
        <v>280</v>
      </c>
      <c r="L333" s="4" t="s">
        <v>30</v>
      </c>
      <c r="M333" s="4" t="s">
        <v>18</v>
      </c>
      <c r="N333" s="4" t="s">
        <v>19</v>
      </c>
      <c r="O333" s="4" t="s">
        <v>304</v>
      </c>
    </row>
    <row r="334" spans="1:15" s="3" customFormat="1" ht="13.5" x14ac:dyDescent="0.3">
      <c r="A334" s="4">
        <v>323</v>
      </c>
      <c r="B334" s="8" t="s">
        <v>278</v>
      </c>
      <c r="C334" s="8">
        <v>4</v>
      </c>
      <c r="D334" s="9" t="s">
        <v>276</v>
      </c>
      <c r="E334" s="8" t="s">
        <v>13</v>
      </c>
      <c r="F334" s="5" t="s">
        <v>277</v>
      </c>
      <c r="G334" s="10">
        <v>9460000</v>
      </c>
      <c r="H334" s="11"/>
      <c r="I334" s="8" t="s">
        <v>279</v>
      </c>
      <c r="J334" s="8"/>
      <c r="K334" s="8" t="s">
        <v>280</v>
      </c>
      <c r="L334" s="8" t="s">
        <v>30</v>
      </c>
      <c r="M334" s="8" t="s">
        <v>18</v>
      </c>
      <c r="N334" s="8" t="s">
        <v>19</v>
      </c>
      <c r="O334" s="8" t="s">
        <v>275</v>
      </c>
    </row>
    <row r="335" spans="1:15" s="3" customFormat="1" ht="13.5" x14ac:dyDescent="0.3">
      <c r="A335" s="4">
        <v>324</v>
      </c>
      <c r="B335" s="4" t="s">
        <v>278</v>
      </c>
      <c r="C335" s="8">
        <v>4</v>
      </c>
      <c r="D335" s="5" t="s">
        <v>282</v>
      </c>
      <c r="E335" s="4" t="s">
        <v>13</v>
      </c>
      <c r="F335" s="5" t="s">
        <v>283</v>
      </c>
      <c r="G335" s="6">
        <v>24861100</v>
      </c>
      <c r="H335" s="7"/>
      <c r="I335" s="4" t="s">
        <v>284</v>
      </c>
      <c r="J335" s="4"/>
      <c r="K335" s="4" t="s">
        <v>109</v>
      </c>
      <c r="L335" s="4" t="s">
        <v>35</v>
      </c>
      <c r="M335" s="4" t="s">
        <v>18</v>
      </c>
      <c r="N335" s="4" t="s">
        <v>19</v>
      </c>
      <c r="O335" s="4" t="s">
        <v>281</v>
      </c>
    </row>
    <row r="336" spans="1:15" s="3" customFormat="1" ht="13.5" x14ac:dyDescent="0.3">
      <c r="A336" s="4">
        <v>325</v>
      </c>
      <c r="B336" s="4" t="s">
        <v>278</v>
      </c>
      <c r="C336" s="8">
        <v>4</v>
      </c>
      <c r="D336" s="5" t="s">
        <v>286</v>
      </c>
      <c r="E336" s="4" t="s">
        <v>13</v>
      </c>
      <c r="F336" s="5" t="s">
        <v>287</v>
      </c>
      <c r="G336" s="6">
        <v>94116970</v>
      </c>
      <c r="H336" s="7"/>
      <c r="I336" s="4" t="s">
        <v>288</v>
      </c>
      <c r="J336" s="4"/>
      <c r="K336" s="4" t="s">
        <v>109</v>
      </c>
      <c r="L336" s="4" t="s">
        <v>30</v>
      </c>
      <c r="M336" s="4" t="s">
        <v>24</v>
      </c>
      <c r="N336" s="4" t="s">
        <v>23</v>
      </c>
      <c r="O336" s="4" t="s">
        <v>285</v>
      </c>
    </row>
    <row r="337" spans="1:15" s="3" customFormat="1" ht="13.5" x14ac:dyDescent="0.3">
      <c r="A337" s="4">
        <v>326</v>
      </c>
      <c r="B337" s="4" t="s">
        <v>278</v>
      </c>
      <c r="C337" s="8">
        <v>4</v>
      </c>
      <c r="D337" s="5" t="s">
        <v>290</v>
      </c>
      <c r="E337" s="4" t="s">
        <v>13</v>
      </c>
      <c r="F337" s="5" t="s">
        <v>264</v>
      </c>
      <c r="G337" s="6">
        <v>5500000</v>
      </c>
      <c r="H337" s="7"/>
      <c r="I337" s="4" t="s">
        <v>279</v>
      </c>
      <c r="J337" s="4"/>
      <c r="K337" s="4" t="s">
        <v>42</v>
      </c>
      <c r="L337" s="4"/>
      <c r="M337" s="4"/>
      <c r="N337" s="4"/>
      <c r="O337" s="4" t="s">
        <v>289</v>
      </c>
    </row>
    <row r="338" spans="1:15" s="3" customFormat="1" ht="13.5" x14ac:dyDescent="0.3">
      <c r="A338" s="4">
        <v>327</v>
      </c>
      <c r="B338" s="4" t="s">
        <v>273</v>
      </c>
      <c r="C338" s="8">
        <v>4</v>
      </c>
      <c r="D338" s="5" t="s">
        <v>271</v>
      </c>
      <c r="E338" s="4" t="s">
        <v>13</v>
      </c>
      <c r="F338" s="5" t="s">
        <v>272</v>
      </c>
      <c r="G338" s="6">
        <v>58168000</v>
      </c>
      <c r="H338" s="7"/>
      <c r="I338" s="4" t="s">
        <v>274</v>
      </c>
      <c r="J338" s="4"/>
      <c r="K338" s="4" t="s">
        <v>16</v>
      </c>
      <c r="L338" s="4" t="s">
        <v>35</v>
      </c>
      <c r="M338" s="4" t="s">
        <v>24</v>
      </c>
      <c r="N338" s="4" t="s">
        <v>23</v>
      </c>
      <c r="O338" s="4" t="s">
        <v>270</v>
      </c>
    </row>
    <row r="339" spans="1:15" s="3" customFormat="1" ht="13.5" x14ac:dyDescent="0.3">
      <c r="A339" s="4">
        <v>328</v>
      </c>
      <c r="B339" s="4" t="s">
        <v>265</v>
      </c>
      <c r="C339" s="8">
        <v>4</v>
      </c>
      <c r="D339" s="5" t="s">
        <v>263</v>
      </c>
      <c r="E339" s="4" t="s">
        <v>13</v>
      </c>
      <c r="F339" s="5" t="s">
        <v>264</v>
      </c>
      <c r="G339" s="6">
        <v>10623800</v>
      </c>
      <c r="H339" s="7"/>
      <c r="I339" s="4" t="s">
        <v>266</v>
      </c>
      <c r="J339" s="4"/>
      <c r="K339" s="4" t="s">
        <v>42</v>
      </c>
      <c r="L339" s="4"/>
      <c r="M339" s="4"/>
      <c r="N339" s="4"/>
      <c r="O339" s="4" t="s">
        <v>262</v>
      </c>
    </row>
    <row r="340" spans="1:15" s="3" customFormat="1" ht="13.5" x14ac:dyDescent="0.3">
      <c r="A340" s="4">
        <v>329</v>
      </c>
      <c r="B340" s="4" t="s">
        <v>265</v>
      </c>
      <c r="C340" s="8">
        <v>4</v>
      </c>
      <c r="D340" s="5" t="s">
        <v>268</v>
      </c>
      <c r="E340" s="4" t="s">
        <v>13</v>
      </c>
      <c r="F340" s="5" t="s">
        <v>264</v>
      </c>
      <c r="G340" s="6">
        <v>10560000</v>
      </c>
      <c r="H340" s="7"/>
      <c r="I340" s="4" t="s">
        <v>269</v>
      </c>
      <c r="J340" s="4"/>
      <c r="K340" s="4" t="s">
        <v>42</v>
      </c>
      <c r="L340" s="4"/>
      <c r="M340" s="4"/>
      <c r="N340" s="4"/>
      <c r="O340" s="4" t="s">
        <v>267</v>
      </c>
    </row>
    <row r="341" spans="1:15" s="3" customFormat="1" ht="13.5" x14ac:dyDescent="0.3">
      <c r="A341" s="4">
        <v>330</v>
      </c>
      <c r="B341" s="4" t="s">
        <v>260</v>
      </c>
      <c r="C341" s="8">
        <v>4</v>
      </c>
      <c r="D341" s="5" t="s">
        <v>258</v>
      </c>
      <c r="E341" s="4" t="s">
        <v>13</v>
      </c>
      <c r="F341" s="5" t="s">
        <v>259</v>
      </c>
      <c r="G341" s="6">
        <v>10100000</v>
      </c>
      <c r="H341" s="7"/>
      <c r="I341" s="4" t="s">
        <v>261</v>
      </c>
      <c r="J341" s="4"/>
      <c r="K341" s="4" t="s">
        <v>177</v>
      </c>
      <c r="L341" s="4" t="s">
        <v>30</v>
      </c>
      <c r="M341" s="4" t="s">
        <v>18</v>
      </c>
      <c r="N341" s="4" t="s">
        <v>19</v>
      </c>
      <c r="O341" s="4" t="s">
        <v>257</v>
      </c>
    </row>
    <row r="342" spans="1:15" s="3" customFormat="1" ht="13.5" x14ac:dyDescent="0.3">
      <c r="A342" s="4">
        <v>331</v>
      </c>
      <c r="B342" s="4" t="s">
        <v>232</v>
      </c>
      <c r="C342" s="8">
        <v>4</v>
      </c>
      <c r="D342" s="5" t="s">
        <v>230</v>
      </c>
      <c r="E342" s="4" t="s">
        <v>13</v>
      </c>
      <c r="F342" s="5" t="s">
        <v>231</v>
      </c>
      <c r="G342" s="6">
        <v>67831533</v>
      </c>
      <c r="H342" s="7"/>
      <c r="I342" s="4" t="s">
        <v>233</v>
      </c>
      <c r="J342" s="4"/>
      <c r="K342" s="4" t="s">
        <v>16</v>
      </c>
      <c r="L342" s="4" t="s">
        <v>17</v>
      </c>
      <c r="M342" s="4" t="s">
        <v>124</v>
      </c>
      <c r="N342" s="4" t="s">
        <v>125</v>
      </c>
      <c r="O342" s="4" t="s">
        <v>229</v>
      </c>
    </row>
    <row r="343" spans="1:15" s="3" customFormat="1" ht="13.5" x14ac:dyDescent="0.3">
      <c r="A343" s="4">
        <v>332</v>
      </c>
      <c r="B343" s="4" t="s">
        <v>232</v>
      </c>
      <c r="C343" s="8">
        <v>4</v>
      </c>
      <c r="D343" s="5" t="s">
        <v>235</v>
      </c>
      <c r="E343" s="4" t="s">
        <v>13</v>
      </c>
      <c r="F343" s="5" t="s">
        <v>236</v>
      </c>
      <c r="G343" s="6">
        <v>6325000</v>
      </c>
      <c r="H343" s="7"/>
      <c r="I343" s="4" t="s">
        <v>46</v>
      </c>
      <c r="J343" s="4"/>
      <c r="K343" s="4" t="s">
        <v>237</v>
      </c>
      <c r="L343" s="4"/>
      <c r="M343" s="4"/>
      <c r="N343" s="4"/>
      <c r="O343" s="4" t="s">
        <v>234</v>
      </c>
    </row>
    <row r="344" spans="1:15" s="3" customFormat="1" ht="13.5" x14ac:dyDescent="0.3">
      <c r="A344" s="4">
        <v>333</v>
      </c>
      <c r="B344" s="4" t="s">
        <v>232</v>
      </c>
      <c r="C344" s="8">
        <v>4</v>
      </c>
      <c r="D344" s="5" t="s">
        <v>239</v>
      </c>
      <c r="E344" s="4" t="s">
        <v>13</v>
      </c>
      <c r="F344" s="5" t="s">
        <v>240</v>
      </c>
      <c r="G344" s="6">
        <v>10560000</v>
      </c>
      <c r="H344" s="7"/>
      <c r="I344" s="4" t="s">
        <v>241</v>
      </c>
      <c r="J344" s="4"/>
      <c r="K344" s="4" t="s">
        <v>109</v>
      </c>
      <c r="L344" s="4" t="s">
        <v>38</v>
      </c>
      <c r="M344" s="4" t="s">
        <v>18</v>
      </c>
      <c r="N344" s="4" t="s">
        <v>19</v>
      </c>
      <c r="O344" s="4" t="s">
        <v>238</v>
      </c>
    </row>
    <row r="345" spans="1:15" s="3" customFormat="1" ht="13.5" x14ac:dyDescent="0.3">
      <c r="A345" s="4">
        <v>334</v>
      </c>
      <c r="B345" s="4" t="s">
        <v>232</v>
      </c>
      <c r="C345" s="8">
        <v>4</v>
      </c>
      <c r="D345" s="5" t="s">
        <v>243</v>
      </c>
      <c r="E345" s="4" t="s">
        <v>13</v>
      </c>
      <c r="F345" s="5" t="s">
        <v>244</v>
      </c>
      <c r="G345" s="6">
        <v>10650000</v>
      </c>
      <c r="H345" s="7"/>
      <c r="I345" s="4" t="s">
        <v>245</v>
      </c>
      <c r="J345" s="4"/>
      <c r="K345" s="4" t="s">
        <v>109</v>
      </c>
      <c r="L345" s="4" t="s">
        <v>35</v>
      </c>
      <c r="M345" s="4" t="s">
        <v>18</v>
      </c>
      <c r="N345" s="4" t="s">
        <v>19</v>
      </c>
      <c r="O345" s="4" t="s">
        <v>242</v>
      </c>
    </row>
    <row r="346" spans="1:15" s="3" customFormat="1" ht="13.5" x14ac:dyDescent="0.3">
      <c r="A346" s="4">
        <v>335</v>
      </c>
      <c r="B346" s="4" t="s">
        <v>232</v>
      </c>
      <c r="C346" s="8">
        <v>4</v>
      </c>
      <c r="D346" s="5" t="s">
        <v>247</v>
      </c>
      <c r="E346" s="4" t="s">
        <v>13</v>
      </c>
      <c r="F346" s="5" t="s">
        <v>248</v>
      </c>
      <c r="G346" s="6">
        <v>53378800</v>
      </c>
      <c r="H346" s="7"/>
      <c r="I346" s="4" t="s">
        <v>249</v>
      </c>
      <c r="J346" s="4"/>
      <c r="K346" s="4" t="s">
        <v>177</v>
      </c>
      <c r="L346" s="4" t="s">
        <v>30</v>
      </c>
      <c r="M346" s="4" t="s">
        <v>24</v>
      </c>
      <c r="N346" s="4" t="s">
        <v>23</v>
      </c>
      <c r="O346" s="4" t="s">
        <v>246</v>
      </c>
    </row>
    <row r="347" spans="1:15" s="3" customFormat="1" ht="13.5" x14ac:dyDescent="0.3">
      <c r="A347" s="4">
        <v>336</v>
      </c>
      <c r="B347" s="4" t="s">
        <v>232</v>
      </c>
      <c r="C347" s="8">
        <v>4</v>
      </c>
      <c r="D347" s="5" t="s">
        <v>251</v>
      </c>
      <c r="E347" s="4" t="s">
        <v>13</v>
      </c>
      <c r="F347" s="5" t="s">
        <v>252</v>
      </c>
      <c r="G347" s="6">
        <v>10254000</v>
      </c>
      <c r="H347" s="7"/>
      <c r="I347" s="4" t="s">
        <v>241</v>
      </c>
      <c r="J347" s="4"/>
      <c r="K347" s="4" t="s">
        <v>177</v>
      </c>
      <c r="L347" s="4" t="s">
        <v>30</v>
      </c>
      <c r="M347" s="4" t="s">
        <v>18</v>
      </c>
      <c r="N347" s="4" t="s">
        <v>19</v>
      </c>
      <c r="O347" s="4" t="s">
        <v>250</v>
      </c>
    </row>
    <row r="348" spans="1:15" s="3" customFormat="1" ht="13.5" x14ac:dyDescent="0.3">
      <c r="A348" s="4">
        <v>337</v>
      </c>
      <c r="B348" s="4" t="s">
        <v>232</v>
      </c>
      <c r="C348" s="8">
        <v>4</v>
      </c>
      <c r="D348" s="5" t="s">
        <v>254</v>
      </c>
      <c r="E348" s="4" t="s">
        <v>13</v>
      </c>
      <c r="F348" s="5" t="s">
        <v>255</v>
      </c>
      <c r="G348" s="6">
        <v>10120000</v>
      </c>
      <c r="H348" s="7"/>
      <c r="I348" s="4" t="s">
        <v>256</v>
      </c>
      <c r="J348" s="4"/>
      <c r="K348" s="4" t="s">
        <v>177</v>
      </c>
      <c r="L348" s="4" t="s">
        <v>30</v>
      </c>
      <c r="M348" s="4" t="s">
        <v>18</v>
      </c>
      <c r="N348" s="4" t="s">
        <v>19</v>
      </c>
      <c r="O348" s="4" t="s">
        <v>253</v>
      </c>
    </row>
    <row r="349" spans="1:15" s="3" customFormat="1" ht="13.5" x14ac:dyDescent="0.3">
      <c r="A349" s="4">
        <v>338</v>
      </c>
      <c r="B349" s="4" t="s">
        <v>225</v>
      </c>
      <c r="C349" s="8">
        <v>4</v>
      </c>
      <c r="D349" s="5" t="s">
        <v>223</v>
      </c>
      <c r="E349" s="4" t="s">
        <v>13</v>
      </c>
      <c r="F349" s="5" t="s">
        <v>224</v>
      </c>
      <c r="G349" s="6">
        <v>9900000</v>
      </c>
      <c r="H349" s="7"/>
      <c r="I349" s="4" t="s">
        <v>226</v>
      </c>
      <c r="J349" s="4"/>
      <c r="K349" s="4" t="s">
        <v>80</v>
      </c>
      <c r="L349" s="4"/>
      <c r="M349" s="4"/>
      <c r="N349" s="4"/>
      <c r="O349" s="4" t="s">
        <v>222</v>
      </c>
    </row>
    <row r="350" spans="1:15" s="3" customFormat="1" ht="13.5" x14ac:dyDescent="0.3">
      <c r="A350" s="4">
        <v>339</v>
      </c>
      <c r="B350" s="4" t="s">
        <v>206</v>
      </c>
      <c r="C350" s="8">
        <v>4</v>
      </c>
      <c r="D350" s="5" t="s">
        <v>204</v>
      </c>
      <c r="E350" s="4" t="s">
        <v>13</v>
      </c>
      <c r="F350" s="5" t="s">
        <v>205</v>
      </c>
      <c r="G350" s="6">
        <v>10857000</v>
      </c>
      <c r="H350" s="7"/>
      <c r="I350" s="4" t="s">
        <v>207</v>
      </c>
      <c r="J350" s="4"/>
      <c r="K350" s="4" t="s">
        <v>42</v>
      </c>
      <c r="L350" s="4"/>
      <c r="M350" s="4"/>
      <c r="N350" s="4"/>
      <c r="O350" s="4" t="s">
        <v>203</v>
      </c>
    </row>
    <row r="351" spans="1:15" s="3" customFormat="1" ht="13.5" x14ac:dyDescent="0.3">
      <c r="A351" s="4">
        <v>340</v>
      </c>
      <c r="B351" s="4" t="s">
        <v>206</v>
      </c>
      <c r="C351" s="8">
        <v>4</v>
      </c>
      <c r="D351" s="5" t="s">
        <v>209</v>
      </c>
      <c r="E351" s="4" t="s">
        <v>13</v>
      </c>
      <c r="F351" s="5" t="s">
        <v>210</v>
      </c>
      <c r="G351" s="6">
        <v>9075000</v>
      </c>
      <c r="H351" s="7"/>
      <c r="I351" s="4" t="s">
        <v>211</v>
      </c>
      <c r="J351" s="4"/>
      <c r="K351" s="4" t="s">
        <v>42</v>
      </c>
      <c r="L351" s="4"/>
      <c r="M351" s="4"/>
      <c r="N351" s="4"/>
      <c r="O351" s="4" t="s">
        <v>208</v>
      </c>
    </row>
    <row r="352" spans="1:15" s="3" customFormat="1" ht="13.5" x14ac:dyDescent="0.3">
      <c r="A352" s="4">
        <v>341</v>
      </c>
      <c r="B352" s="4" t="s">
        <v>206</v>
      </c>
      <c r="C352" s="8">
        <v>4</v>
      </c>
      <c r="D352" s="5" t="s">
        <v>213</v>
      </c>
      <c r="E352" s="4" t="s">
        <v>13</v>
      </c>
      <c r="F352" s="5" t="s">
        <v>214</v>
      </c>
      <c r="G352" s="6">
        <v>9802320</v>
      </c>
      <c r="H352" s="7"/>
      <c r="I352" s="4" t="s">
        <v>215</v>
      </c>
      <c r="J352" s="4"/>
      <c r="K352" s="4" t="s">
        <v>177</v>
      </c>
      <c r="L352" s="4" t="s">
        <v>30</v>
      </c>
      <c r="M352" s="4" t="s">
        <v>18</v>
      </c>
      <c r="N352" s="4" t="s">
        <v>19</v>
      </c>
      <c r="O352" s="4" t="s">
        <v>212</v>
      </c>
    </row>
    <row r="353" spans="1:15" s="3" customFormat="1" ht="13.5" x14ac:dyDescent="0.3">
      <c r="A353" s="4">
        <v>342</v>
      </c>
      <c r="B353" s="4" t="s">
        <v>206</v>
      </c>
      <c r="C353" s="8">
        <v>4</v>
      </c>
      <c r="D353" s="5" t="s">
        <v>217</v>
      </c>
      <c r="E353" s="4" t="s">
        <v>13</v>
      </c>
      <c r="F353" s="5" t="s">
        <v>218</v>
      </c>
      <c r="G353" s="6">
        <v>42500000</v>
      </c>
      <c r="H353" s="7"/>
      <c r="I353" s="4" t="s">
        <v>46</v>
      </c>
      <c r="J353" s="4"/>
      <c r="K353" s="4" t="s">
        <v>199</v>
      </c>
      <c r="L353" s="4" t="s">
        <v>17</v>
      </c>
      <c r="M353" s="4" t="s">
        <v>24</v>
      </c>
      <c r="N353" s="4" t="s">
        <v>23</v>
      </c>
      <c r="O353" s="4" t="s">
        <v>216</v>
      </c>
    </row>
    <row r="354" spans="1:15" s="3" customFormat="1" ht="13.5" x14ac:dyDescent="0.3">
      <c r="A354" s="4">
        <v>343</v>
      </c>
      <c r="B354" s="4" t="s">
        <v>197</v>
      </c>
      <c r="C354" s="8">
        <v>4</v>
      </c>
      <c r="D354" s="5" t="s">
        <v>201</v>
      </c>
      <c r="E354" s="4" t="s">
        <v>13</v>
      </c>
      <c r="F354" s="5" t="s">
        <v>142</v>
      </c>
      <c r="G354" s="6">
        <v>10692000</v>
      </c>
      <c r="H354" s="7"/>
      <c r="I354" s="4" t="s">
        <v>202</v>
      </c>
      <c r="J354" s="4"/>
      <c r="K354" s="4" t="s">
        <v>144</v>
      </c>
      <c r="L354" s="4"/>
      <c r="M354" s="4"/>
      <c r="N354" s="4"/>
      <c r="O354" s="4" t="s">
        <v>200</v>
      </c>
    </row>
    <row r="355" spans="1:15" s="3" customFormat="1" ht="13.5" x14ac:dyDescent="0.3">
      <c r="A355" s="4">
        <v>344</v>
      </c>
      <c r="B355" s="4" t="s">
        <v>185</v>
      </c>
      <c r="C355" s="8">
        <v>4</v>
      </c>
      <c r="D355" s="5" t="s">
        <v>183</v>
      </c>
      <c r="E355" s="4" t="s">
        <v>13</v>
      </c>
      <c r="F355" s="5" t="s">
        <v>184</v>
      </c>
      <c r="G355" s="6">
        <v>89034227</v>
      </c>
      <c r="H355" s="7"/>
      <c r="I355" s="4" t="s">
        <v>186</v>
      </c>
      <c r="J355" s="4"/>
      <c r="K355" s="4" t="s">
        <v>16</v>
      </c>
      <c r="L355" s="4" t="s">
        <v>35</v>
      </c>
      <c r="M355" s="4" t="s">
        <v>124</v>
      </c>
      <c r="N355" s="4" t="s">
        <v>125</v>
      </c>
      <c r="O355" s="4" t="s">
        <v>182</v>
      </c>
    </row>
    <row r="356" spans="1:15" s="3" customFormat="1" ht="13.5" x14ac:dyDescent="0.3">
      <c r="A356" s="4">
        <v>345</v>
      </c>
      <c r="B356" s="4" t="s">
        <v>185</v>
      </c>
      <c r="C356" s="8">
        <v>4</v>
      </c>
      <c r="D356" s="5" t="s">
        <v>188</v>
      </c>
      <c r="E356" s="4" t="s">
        <v>13</v>
      </c>
      <c r="F356" s="5" t="s">
        <v>189</v>
      </c>
      <c r="G356" s="6">
        <v>25740000</v>
      </c>
      <c r="H356" s="7"/>
      <c r="I356" s="4" t="s">
        <v>46</v>
      </c>
      <c r="J356" s="4"/>
      <c r="K356" s="4" t="s">
        <v>190</v>
      </c>
      <c r="L356" s="4" t="s">
        <v>17</v>
      </c>
      <c r="M356" s="4" t="s">
        <v>18</v>
      </c>
      <c r="N356" s="4" t="s">
        <v>19</v>
      </c>
      <c r="O356" s="4" t="s">
        <v>187</v>
      </c>
    </row>
    <row r="357" spans="1:15" s="3" customFormat="1" ht="13.5" x14ac:dyDescent="0.3">
      <c r="A357" s="4">
        <v>346</v>
      </c>
      <c r="B357" s="4" t="s">
        <v>175</v>
      </c>
      <c r="C357" s="8">
        <v>4</v>
      </c>
      <c r="D357" s="5" t="s">
        <v>179</v>
      </c>
      <c r="E357" s="4" t="s">
        <v>13</v>
      </c>
      <c r="F357" s="5" t="s">
        <v>180</v>
      </c>
      <c r="G357" s="6">
        <v>195800000</v>
      </c>
      <c r="H357" s="7"/>
      <c r="I357" s="4" t="s">
        <v>181</v>
      </c>
      <c r="J357" s="4"/>
      <c r="K357" s="4" t="s">
        <v>16</v>
      </c>
      <c r="L357" s="4" t="s">
        <v>17</v>
      </c>
      <c r="M357" s="4" t="s">
        <v>18</v>
      </c>
      <c r="N357" s="4" t="s">
        <v>19</v>
      </c>
      <c r="O357" s="4" t="s">
        <v>178</v>
      </c>
    </row>
    <row r="358" spans="1:15" s="3" customFormat="1" ht="13.5" x14ac:dyDescent="0.3">
      <c r="A358" s="4">
        <v>347</v>
      </c>
      <c r="B358" s="4" t="s">
        <v>169</v>
      </c>
      <c r="C358" s="8">
        <v>4</v>
      </c>
      <c r="D358" s="5" t="s">
        <v>39</v>
      </c>
      <c r="E358" s="4" t="s">
        <v>13</v>
      </c>
      <c r="F358" s="5" t="s">
        <v>40</v>
      </c>
      <c r="G358" s="6">
        <v>21146000</v>
      </c>
      <c r="H358" s="7"/>
      <c r="I358" s="4" t="s">
        <v>41</v>
      </c>
      <c r="J358" s="4"/>
      <c r="K358" s="4" t="s">
        <v>42</v>
      </c>
      <c r="L358" s="4" t="s">
        <v>30</v>
      </c>
      <c r="M358" s="4" t="s">
        <v>24</v>
      </c>
      <c r="N358" s="4" t="s">
        <v>23</v>
      </c>
      <c r="O358" s="4" t="s">
        <v>170</v>
      </c>
    </row>
    <row r="359" spans="1:15" s="3" customFormat="1" ht="13.5" x14ac:dyDescent="0.3">
      <c r="A359" s="4">
        <v>348</v>
      </c>
      <c r="B359" s="4" t="s">
        <v>161</v>
      </c>
      <c r="C359" s="8">
        <v>4</v>
      </c>
      <c r="D359" s="5" t="s">
        <v>160</v>
      </c>
      <c r="E359" s="4" t="s">
        <v>13</v>
      </c>
      <c r="F359" s="5" t="s">
        <v>149</v>
      </c>
      <c r="G359" s="6">
        <v>2530000</v>
      </c>
      <c r="H359" s="7"/>
      <c r="I359" s="4" t="s">
        <v>162</v>
      </c>
      <c r="J359" s="4"/>
      <c r="K359" s="4" t="s">
        <v>80</v>
      </c>
      <c r="L359" s="4"/>
      <c r="M359" s="4"/>
      <c r="N359" s="4"/>
      <c r="O359" s="4" t="s">
        <v>159</v>
      </c>
    </row>
    <row r="360" spans="1:15" s="3" customFormat="1" ht="13.5" x14ac:dyDescent="0.3">
      <c r="A360" s="4">
        <v>349</v>
      </c>
      <c r="B360" s="4" t="s">
        <v>156</v>
      </c>
      <c r="C360" s="8">
        <v>4</v>
      </c>
      <c r="D360" s="5" t="s">
        <v>154</v>
      </c>
      <c r="E360" s="4" t="s">
        <v>13</v>
      </c>
      <c r="F360" s="5" t="s">
        <v>155</v>
      </c>
      <c r="G360" s="6">
        <v>85800000</v>
      </c>
      <c r="H360" s="7"/>
      <c r="I360" s="4" t="s">
        <v>46</v>
      </c>
      <c r="J360" s="4"/>
      <c r="K360" s="4" t="s">
        <v>16</v>
      </c>
      <c r="L360" s="4" t="s">
        <v>17</v>
      </c>
      <c r="M360" s="4" t="s">
        <v>18</v>
      </c>
      <c r="N360" s="4" t="s">
        <v>19</v>
      </c>
      <c r="O360" s="4" t="s">
        <v>153</v>
      </c>
    </row>
    <row r="361" spans="1:15" s="3" customFormat="1" ht="13.5" x14ac:dyDescent="0.3">
      <c r="A361" s="4">
        <v>350</v>
      </c>
      <c r="B361" s="4" t="s">
        <v>156</v>
      </c>
      <c r="C361" s="8">
        <v>4</v>
      </c>
      <c r="D361" s="5" t="s">
        <v>158</v>
      </c>
      <c r="E361" s="4" t="s">
        <v>13</v>
      </c>
      <c r="F361" s="5" t="s">
        <v>126</v>
      </c>
      <c r="G361" s="6">
        <v>136400000</v>
      </c>
      <c r="H361" s="7"/>
      <c r="I361" s="4" t="s">
        <v>127</v>
      </c>
      <c r="J361" s="4"/>
      <c r="K361" s="4" t="s">
        <v>16</v>
      </c>
      <c r="L361" s="4" t="s">
        <v>35</v>
      </c>
      <c r="M361" s="4" t="s">
        <v>24</v>
      </c>
      <c r="N361" s="4" t="s">
        <v>23</v>
      </c>
      <c r="O361" s="4" t="s">
        <v>157</v>
      </c>
    </row>
    <row r="362" spans="1:15" s="3" customFormat="1" ht="13.5" x14ac:dyDescent="0.3">
      <c r="A362" s="4">
        <v>351</v>
      </c>
      <c r="B362" s="4" t="s">
        <v>131</v>
      </c>
      <c r="C362" s="8">
        <v>4</v>
      </c>
      <c r="D362" s="5" t="s">
        <v>129</v>
      </c>
      <c r="E362" s="4" t="s">
        <v>13</v>
      </c>
      <c r="F362" s="5" t="s">
        <v>130</v>
      </c>
      <c r="G362" s="6">
        <v>10956000</v>
      </c>
      <c r="H362" s="7"/>
      <c r="I362" s="4" t="s">
        <v>46</v>
      </c>
      <c r="J362" s="4"/>
      <c r="K362" s="4" t="s">
        <v>80</v>
      </c>
      <c r="L362" s="4"/>
      <c r="M362" s="4"/>
      <c r="N362" s="4"/>
      <c r="O362" s="4" t="s">
        <v>128</v>
      </c>
    </row>
    <row r="363" spans="1:15" s="3" customFormat="1" ht="13.5" x14ac:dyDescent="0.3">
      <c r="A363" s="4">
        <v>352</v>
      </c>
      <c r="B363" s="4" t="s">
        <v>131</v>
      </c>
      <c r="C363" s="8">
        <v>4</v>
      </c>
      <c r="D363" s="5" t="s">
        <v>133</v>
      </c>
      <c r="E363" s="4" t="s">
        <v>13</v>
      </c>
      <c r="F363" s="5" t="s">
        <v>134</v>
      </c>
      <c r="G363" s="6">
        <v>6600000</v>
      </c>
      <c r="H363" s="7"/>
      <c r="I363" s="4" t="s">
        <v>46</v>
      </c>
      <c r="J363" s="4"/>
      <c r="K363" s="4" t="s">
        <v>80</v>
      </c>
      <c r="L363" s="4"/>
      <c r="M363" s="4"/>
      <c r="N363" s="4"/>
      <c r="O363" s="4" t="s">
        <v>132</v>
      </c>
    </row>
    <row r="364" spans="1:15" s="3" customFormat="1" ht="13.5" x14ac:dyDescent="0.3">
      <c r="A364" s="4">
        <v>353</v>
      </c>
      <c r="B364" s="4" t="s">
        <v>131</v>
      </c>
      <c r="C364" s="8">
        <v>4</v>
      </c>
      <c r="D364" s="5" t="s">
        <v>136</v>
      </c>
      <c r="E364" s="4" t="s">
        <v>13</v>
      </c>
      <c r="F364" s="5" t="s">
        <v>137</v>
      </c>
      <c r="G364" s="6">
        <v>269501000</v>
      </c>
      <c r="H364" s="7"/>
      <c r="I364" s="4" t="s">
        <v>138</v>
      </c>
      <c r="J364" s="4"/>
      <c r="K364" s="4" t="s">
        <v>16</v>
      </c>
      <c r="L364" s="4" t="s">
        <v>17</v>
      </c>
      <c r="M364" s="4" t="s">
        <v>22</v>
      </c>
      <c r="N364" s="4" t="s">
        <v>139</v>
      </c>
      <c r="O364" s="4" t="s">
        <v>135</v>
      </c>
    </row>
    <row r="365" spans="1:15" s="3" customFormat="1" ht="13.5" x14ac:dyDescent="0.3">
      <c r="A365" s="4">
        <v>354</v>
      </c>
      <c r="B365" s="4" t="s">
        <v>131</v>
      </c>
      <c r="C365" s="8">
        <v>4</v>
      </c>
      <c r="D365" s="5" t="s">
        <v>141</v>
      </c>
      <c r="E365" s="4" t="s">
        <v>13</v>
      </c>
      <c r="F365" s="5" t="s">
        <v>142</v>
      </c>
      <c r="G365" s="6">
        <v>10494000</v>
      </c>
      <c r="H365" s="7"/>
      <c r="I365" s="4" t="s">
        <v>143</v>
      </c>
      <c r="J365" s="4"/>
      <c r="K365" s="4" t="s">
        <v>144</v>
      </c>
      <c r="L365" s="4"/>
      <c r="M365" s="4"/>
      <c r="N365" s="4"/>
      <c r="O365" s="4" t="s">
        <v>140</v>
      </c>
    </row>
    <row r="366" spans="1:15" s="3" customFormat="1" ht="13.5" x14ac:dyDescent="0.3">
      <c r="A366" s="4">
        <v>355</v>
      </c>
      <c r="B366" s="4" t="s">
        <v>107</v>
      </c>
      <c r="C366" s="8">
        <v>4</v>
      </c>
      <c r="D366" s="5" t="s">
        <v>105</v>
      </c>
      <c r="E366" s="4" t="s">
        <v>13</v>
      </c>
      <c r="F366" s="5" t="s">
        <v>106</v>
      </c>
      <c r="G366" s="6">
        <v>8643000</v>
      </c>
      <c r="H366" s="7"/>
      <c r="I366" s="4" t="s">
        <v>108</v>
      </c>
      <c r="J366" s="4"/>
      <c r="K366" s="4" t="s">
        <v>109</v>
      </c>
      <c r="L366" s="4" t="s">
        <v>17</v>
      </c>
      <c r="M366" s="4" t="s">
        <v>18</v>
      </c>
      <c r="N366" s="4" t="s">
        <v>19</v>
      </c>
      <c r="O366" s="4" t="s">
        <v>104</v>
      </c>
    </row>
    <row r="367" spans="1:15" s="3" customFormat="1" ht="13.5" x14ac:dyDescent="0.3">
      <c r="A367" s="4">
        <v>356</v>
      </c>
      <c r="B367" s="4" t="s">
        <v>107</v>
      </c>
      <c r="C367" s="8">
        <v>4</v>
      </c>
      <c r="D367" s="5" t="s">
        <v>111</v>
      </c>
      <c r="E367" s="4" t="s">
        <v>13</v>
      </c>
      <c r="F367" s="5" t="s">
        <v>25</v>
      </c>
      <c r="G367" s="6">
        <v>467047297</v>
      </c>
      <c r="H367" s="7"/>
      <c r="I367" s="4" t="s">
        <v>46</v>
      </c>
      <c r="J367" s="4"/>
      <c r="K367" s="4" t="s">
        <v>16</v>
      </c>
      <c r="L367" s="4" t="s">
        <v>17</v>
      </c>
      <c r="M367" s="4" t="s">
        <v>24</v>
      </c>
      <c r="N367" s="4" t="s">
        <v>23</v>
      </c>
      <c r="O367" s="4" t="s">
        <v>110</v>
      </c>
    </row>
    <row r="368" spans="1:15" s="3" customFormat="1" ht="13.5" x14ac:dyDescent="0.3">
      <c r="A368" s="4">
        <v>357</v>
      </c>
      <c r="B368" s="4" t="s">
        <v>107</v>
      </c>
      <c r="C368" s="8">
        <v>4</v>
      </c>
      <c r="D368" s="5" t="s">
        <v>113</v>
      </c>
      <c r="E368" s="4" t="s">
        <v>13</v>
      </c>
      <c r="F368" s="5" t="s">
        <v>66</v>
      </c>
      <c r="G368" s="6">
        <v>65815200</v>
      </c>
      <c r="H368" s="7"/>
      <c r="I368" s="4" t="s">
        <v>46</v>
      </c>
      <c r="J368" s="4"/>
      <c r="K368" s="4" t="s">
        <v>16</v>
      </c>
      <c r="L368" s="4" t="s">
        <v>17</v>
      </c>
      <c r="M368" s="4" t="s">
        <v>24</v>
      </c>
      <c r="N368" s="4" t="s">
        <v>23</v>
      </c>
      <c r="O368" s="4" t="s">
        <v>112</v>
      </c>
    </row>
    <row r="369" spans="1:15" s="3" customFormat="1" ht="13.5" x14ac:dyDescent="0.3">
      <c r="A369" s="4">
        <v>358</v>
      </c>
      <c r="B369" s="4" t="s">
        <v>107</v>
      </c>
      <c r="C369" s="8">
        <v>4</v>
      </c>
      <c r="D369" s="5" t="s">
        <v>119</v>
      </c>
      <c r="E369" s="4" t="s">
        <v>13</v>
      </c>
      <c r="F369" s="5" t="s">
        <v>120</v>
      </c>
      <c r="G369" s="6">
        <v>555616800</v>
      </c>
      <c r="H369" s="7"/>
      <c r="I369" s="4" t="s">
        <v>46</v>
      </c>
      <c r="J369" s="4"/>
      <c r="K369" s="4" t="s">
        <v>16</v>
      </c>
      <c r="L369" s="4" t="s">
        <v>17</v>
      </c>
      <c r="M369" s="4" t="s">
        <v>22</v>
      </c>
      <c r="N369" s="4" t="s">
        <v>23</v>
      </c>
      <c r="O369" s="4" t="s">
        <v>118</v>
      </c>
    </row>
    <row r="370" spans="1:15" s="3" customFormat="1" ht="13.5" x14ac:dyDescent="0.3">
      <c r="A370" s="4">
        <v>359</v>
      </c>
      <c r="B370" s="4" t="s">
        <v>79</v>
      </c>
      <c r="C370" s="8">
        <v>4</v>
      </c>
      <c r="D370" s="5" t="s">
        <v>77</v>
      </c>
      <c r="E370" s="4" t="s">
        <v>13</v>
      </c>
      <c r="F370" s="5" t="s">
        <v>78</v>
      </c>
      <c r="G370" s="6">
        <v>9504000</v>
      </c>
      <c r="H370" s="7"/>
      <c r="I370" s="4" t="s">
        <v>46</v>
      </c>
      <c r="J370" s="4"/>
      <c r="K370" s="4" t="s">
        <v>80</v>
      </c>
      <c r="L370" s="4"/>
      <c r="M370" s="4"/>
      <c r="N370" s="4"/>
      <c r="O370" s="4" t="s">
        <v>76</v>
      </c>
    </row>
    <row r="371" spans="1:15" s="3" customFormat="1" ht="13.5" x14ac:dyDescent="0.3">
      <c r="A371" s="4">
        <v>360</v>
      </c>
      <c r="B371" s="4" t="s">
        <v>79</v>
      </c>
      <c r="C371" s="8">
        <v>4</v>
      </c>
      <c r="D371" s="5" t="s">
        <v>82</v>
      </c>
      <c r="E371" s="4" t="s">
        <v>13</v>
      </c>
      <c r="F371" s="5" t="s">
        <v>83</v>
      </c>
      <c r="G371" s="6">
        <v>3227400</v>
      </c>
      <c r="H371" s="7"/>
      <c r="I371" s="4" t="s">
        <v>46</v>
      </c>
      <c r="J371" s="4"/>
      <c r="K371" s="4" t="s">
        <v>80</v>
      </c>
      <c r="L371" s="4"/>
      <c r="M371" s="4"/>
      <c r="N371" s="4"/>
      <c r="O371" s="4" t="s">
        <v>81</v>
      </c>
    </row>
    <row r="372" spans="1:15" s="3" customFormat="1" ht="13.5" x14ac:dyDescent="0.3">
      <c r="A372" s="4">
        <v>361</v>
      </c>
      <c r="B372" s="4" t="s">
        <v>79</v>
      </c>
      <c r="C372" s="8">
        <v>4</v>
      </c>
      <c r="D372" s="5" t="s">
        <v>85</v>
      </c>
      <c r="E372" s="4" t="s">
        <v>13</v>
      </c>
      <c r="F372" s="5" t="s">
        <v>86</v>
      </c>
      <c r="G372" s="6">
        <v>138047610</v>
      </c>
      <c r="H372" s="7"/>
      <c r="I372" s="4" t="s">
        <v>46</v>
      </c>
      <c r="J372" s="4"/>
      <c r="K372" s="4" t="s">
        <v>16</v>
      </c>
      <c r="L372" s="4" t="s">
        <v>17</v>
      </c>
      <c r="M372" s="4" t="s">
        <v>24</v>
      </c>
      <c r="N372" s="4" t="s">
        <v>23</v>
      </c>
      <c r="O372" s="4" t="s">
        <v>84</v>
      </c>
    </row>
    <row r="373" spans="1:15" s="3" customFormat="1" ht="13.5" x14ac:dyDescent="0.3">
      <c r="A373" s="4">
        <v>362</v>
      </c>
      <c r="B373" s="4" t="s">
        <v>79</v>
      </c>
      <c r="C373" s="8">
        <v>4</v>
      </c>
      <c r="D373" s="5" t="s">
        <v>88</v>
      </c>
      <c r="E373" s="4" t="s">
        <v>13</v>
      </c>
      <c r="F373" s="5" t="s">
        <v>89</v>
      </c>
      <c r="G373" s="6">
        <v>658357000</v>
      </c>
      <c r="H373" s="7"/>
      <c r="I373" s="4" t="s">
        <v>46</v>
      </c>
      <c r="J373" s="4"/>
      <c r="K373" s="4" t="s">
        <v>16</v>
      </c>
      <c r="L373" s="4" t="s">
        <v>17</v>
      </c>
      <c r="M373" s="4" t="s">
        <v>24</v>
      </c>
      <c r="N373" s="4" t="s">
        <v>23</v>
      </c>
      <c r="O373" s="4" t="s">
        <v>87</v>
      </c>
    </row>
    <row r="374" spans="1:15" s="3" customFormat="1" ht="13.5" x14ac:dyDescent="0.3">
      <c r="A374" s="4">
        <v>363</v>
      </c>
      <c r="B374" s="4" t="s">
        <v>79</v>
      </c>
      <c r="C374" s="8">
        <v>4</v>
      </c>
      <c r="D374" s="5" t="s">
        <v>91</v>
      </c>
      <c r="E374" s="4" t="s">
        <v>13</v>
      </c>
      <c r="F374" s="5" t="s">
        <v>92</v>
      </c>
      <c r="G374" s="6">
        <v>10642500</v>
      </c>
      <c r="H374" s="7"/>
      <c r="I374" s="4" t="s">
        <v>46</v>
      </c>
      <c r="J374" s="4"/>
      <c r="K374" s="4" t="s">
        <v>80</v>
      </c>
      <c r="L374" s="4"/>
      <c r="M374" s="4"/>
      <c r="N374" s="4"/>
      <c r="O374" s="4" t="s">
        <v>90</v>
      </c>
    </row>
    <row r="375" spans="1:15" s="3" customFormat="1" ht="13.5" x14ac:dyDescent="0.3">
      <c r="A375" s="4">
        <v>364</v>
      </c>
      <c r="B375" s="4" t="s">
        <v>79</v>
      </c>
      <c r="C375" s="8">
        <v>4</v>
      </c>
      <c r="D375" s="5" t="s">
        <v>94</v>
      </c>
      <c r="E375" s="4" t="s">
        <v>13</v>
      </c>
      <c r="F375" s="5" t="s">
        <v>14</v>
      </c>
      <c r="G375" s="6">
        <v>3750000000</v>
      </c>
      <c r="H375" s="7"/>
      <c r="I375" s="4" t="s">
        <v>95</v>
      </c>
      <c r="J375" s="4"/>
      <c r="K375" s="4" t="s">
        <v>16</v>
      </c>
      <c r="L375" s="4" t="s">
        <v>17</v>
      </c>
      <c r="M375" s="4" t="s">
        <v>18</v>
      </c>
      <c r="N375" s="4" t="s">
        <v>19</v>
      </c>
      <c r="O375" s="4" t="s">
        <v>93</v>
      </c>
    </row>
    <row r="376" spans="1:15" s="3" customFormat="1" ht="13.5" x14ac:dyDescent="0.3">
      <c r="A376" s="4">
        <v>365</v>
      </c>
      <c r="B376" s="4" t="s">
        <v>79</v>
      </c>
      <c r="C376" s="8">
        <v>4</v>
      </c>
      <c r="D376" s="5" t="s">
        <v>97</v>
      </c>
      <c r="E376" s="4" t="s">
        <v>13</v>
      </c>
      <c r="F376" s="5" t="s">
        <v>14</v>
      </c>
      <c r="G376" s="6">
        <v>483000000</v>
      </c>
      <c r="H376" s="7"/>
      <c r="I376" s="4" t="s">
        <v>95</v>
      </c>
      <c r="J376" s="4"/>
      <c r="K376" s="4" t="s">
        <v>16</v>
      </c>
      <c r="L376" s="4" t="s">
        <v>17</v>
      </c>
      <c r="M376" s="4" t="s">
        <v>18</v>
      </c>
      <c r="N376" s="4" t="s">
        <v>19</v>
      </c>
      <c r="O376" s="4" t="s">
        <v>96</v>
      </c>
    </row>
    <row r="377" spans="1:15" s="3" customFormat="1" ht="13.5" x14ac:dyDescent="0.3">
      <c r="A377" s="4">
        <v>366</v>
      </c>
      <c r="B377" s="4" t="s">
        <v>79</v>
      </c>
      <c r="C377" s="8">
        <v>4</v>
      </c>
      <c r="D377" s="5" t="s">
        <v>99</v>
      </c>
      <c r="E377" s="4" t="s">
        <v>13</v>
      </c>
      <c r="F377" s="5" t="s">
        <v>100</v>
      </c>
      <c r="G377" s="6">
        <v>64593000</v>
      </c>
      <c r="H377" s="7"/>
      <c r="I377" s="4" t="s">
        <v>46</v>
      </c>
      <c r="J377" s="4"/>
      <c r="K377" s="4" t="s">
        <v>16</v>
      </c>
      <c r="L377" s="4" t="s">
        <v>17</v>
      </c>
      <c r="M377" s="4" t="s">
        <v>24</v>
      </c>
      <c r="N377" s="4" t="s">
        <v>23</v>
      </c>
      <c r="O377" s="4" t="s">
        <v>98</v>
      </c>
    </row>
    <row r="378" spans="1:15" s="3" customFormat="1" ht="13.5" x14ac:dyDescent="0.3">
      <c r="A378" s="4">
        <v>367</v>
      </c>
      <c r="B378" s="4" t="s">
        <v>15</v>
      </c>
      <c r="C378" s="8">
        <v>4</v>
      </c>
      <c r="D378" s="5" t="s">
        <v>44</v>
      </c>
      <c r="E378" s="4" t="s">
        <v>13</v>
      </c>
      <c r="F378" s="5" t="s">
        <v>45</v>
      </c>
      <c r="G378" s="6">
        <v>45450000</v>
      </c>
      <c r="H378" s="7"/>
      <c r="I378" s="4" t="s">
        <v>46</v>
      </c>
      <c r="J378" s="4"/>
      <c r="K378" s="4" t="s">
        <v>16</v>
      </c>
      <c r="L378" s="4" t="s">
        <v>17</v>
      </c>
      <c r="M378" s="4" t="s">
        <v>18</v>
      </c>
      <c r="N378" s="4" t="s">
        <v>19</v>
      </c>
      <c r="O378" s="4" t="s">
        <v>43</v>
      </c>
    </row>
    <row r="379" spans="1:15" s="3" customFormat="1" ht="13.5" x14ac:dyDescent="0.3">
      <c r="A379" s="4">
        <v>368</v>
      </c>
      <c r="B379" s="4" t="s">
        <v>15</v>
      </c>
      <c r="C379" s="8">
        <v>4</v>
      </c>
      <c r="D379" s="5" t="s">
        <v>48</v>
      </c>
      <c r="E379" s="4" t="s">
        <v>13</v>
      </c>
      <c r="F379" s="5" t="s">
        <v>49</v>
      </c>
      <c r="G379" s="6">
        <v>383330000</v>
      </c>
      <c r="H379" s="7"/>
      <c r="I379" s="4" t="s">
        <v>46</v>
      </c>
      <c r="J379" s="4"/>
      <c r="K379" s="4" t="s">
        <v>16</v>
      </c>
      <c r="L379" s="4" t="s">
        <v>17</v>
      </c>
      <c r="M379" s="4" t="s">
        <v>24</v>
      </c>
      <c r="N379" s="4" t="s">
        <v>23</v>
      </c>
      <c r="O379" s="4" t="s">
        <v>47</v>
      </c>
    </row>
    <row r="380" spans="1:15" s="3" customFormat="1" ht="13.5" x14ac:dyDescent="0.3">
      <c r="A380" s="4">
        <v>369</v>
      </c>
      <c r="B380" s="4" t="s">
        <v>15</v>
      </c>
      <c r="C380" s="8">
        <v>4</v>
      </c>
      <c r="D380" s="5" t="s">
        <v>51</v>
      </c>
      <c r="E380" s="4" t="s">
        <v>13</v>
      </c>
      <c r="F380" s="5" t="s">
        <v>26</v>
      </c>
      <c r="G380" s="6">
        <v>5889662548</v>
      </c>
      <c r="H380" s="7"/>
      <c r="I380" s="4" t="s">
        <v>46</v>
      </c>
      <c r="J380" s="4"/>
      <c r="K380" s="4" t="s">
        <v>16</v>
      </c>
      <c r="L380" s="4" t="s">
        <v>17</v>
      </c>
      <c r="M380" s="4" t="s">
        <v>18</v>
      </c>
      <c r="N380" s="4" t="s">
        <v>19</v>
      </c>
      <c r="O380" s="4" t="s">
        <v>50</v>
      </c>
    </row>
    <row r="381" spans="1:15" s="3" customFormat="1" ht="13.5" x14ac:dyDescent="0.3">
      <c r="A381" s="4">
        <v>370</v>
      </c>
      <c r="B381" s="4" t="s">
        <v>15</v>
      </c>
      <c r="C381" s="8">
        <v>4</v>
      </c>
      <c r="D381" s="5" t="s">
        <v>53</v>
      </c>
      <c r="E381" s="4" t="s">
        <v>13</v>
      </c>
      <c r="F381" s="5" t="s">
        <v>54</v>
      </c>
      <c r="G381" s="6">
        <v>102432000</v>
      </c>
      <c r="H381" s="7"/>
      <c r="I381" s="4" t="s">
        <v>46</v>
      </c>
      <c r="J381" s="4"/>
      <c r="K381" s="4" t="s">
        <v>16</v>
      </c>
      <c r="L381" s="4" t="s">
        <v>17</v>
      </c>
      <c r="M381" s="4" t="s">
        <v>18</v>
      </c>
      <c r="N381" s="4" t="s">
        <v>19</v>
      </c>
      <c r="O381" s="4" t="s">
        <v>52</v>
      </c>
    </row>
    <row r="382" spans="1:15" s="3" customFormat="1" ht="13.5" x14ac:dyDescent="0.3">
      <c r="A382" s="4">
        <v>371</v>
      </c>
      <c r="B382" s="4" t="s">
        <v>15</v>
      </c>
      <c r="C382" s="8">
        <v>4</v>
      </c>
      <c r="D382" s="5" t="s">
        <v>56</v>
      </c>
      <c r="E382" s="4" t="s">
        <v>13</v>
      </c>
      <c r="F382" s="5" t="s">
        <v>57</v>
      </c>
      <c r="G382" s="6">
        <v>65755800</v>
      </c>
      <c r="H382" s="7"/>
      <c r="I382" s="4" t="s">
        <v>46</v>
      </c>
      <c r="J382" s="4"/>
      <c r="K382" s="4" t="s">
        <v>16</v>
      </c>
      <c r="L382" s="4" t="s">
        <v>17</v>
      </c>
      <c r="M382" s="4" t="s">
        <v>24</v>
      </c>
      <c r="N382" s="4" t="s">
        <v>23</v>
      </c>
      <c r="O382" s="4" t="s">
        <v>55</v>
      </c>
    </row>
    <row r="383" spans="1:15" s="3" customFormat="1" ht="13.5" x14ac:dyDescent="0.3">
      <c r="A383" s="4">
        <v>372</v>
      </c>
      <c r="B383" s="4" t="s">
        <v>15</v>
      </c>
      <c r="C383" s="8">
        <v>4</v>
      </c>
      <c r="D383" s="5" t="s">
        <v>59</v>
      </c>
      <c r="E383" s="4" t="s">
        <v>13</v>
      </c>
      <c r="F383" s="5" t="s">
        <v>27</v>
      </c>
      <c r="G383" s="6">
        <v>3322707520</v>
      </c>
      <c r="H383" s="6">
        <v>9328707520</v>
      </c>
      <c r="I383" s="4" t="s">
        <v>60</v>
      </c>
      <c r="J383" s="4" t="s">
        <v>29</v>
      </c>
      <c r="K383" s="4" t="s">
        <v>16</v>
      </c>
      <c r="L383" s="4" t="s">
        <v>30</v>
      </c>
      <c r="M383" s="4" t="s">
        <v>24</v>
      </c>
      <c r="N383" s="4" t="s">
        <v>23</v>
      </c>
      <c r="O383" s="4" t="s">
        <v>58</v>
      </c>
    </row>
    <row r="384" spans="1:15" s="3" customFormat="1" ht="13.5" x14ac:dyDescent="0.3">
      <c r="A384" s="4">
        <v>373</v>
      </c>
      <c r="B384" s="4" t="s">
        <v>15</v>
      </c>
      <c r="C384" s="8">
        <v>4</v>
      </c>
      <c r="D384" s="5" t="s">
        <v>62</v>
      </c>
      <c r="E384" s="4" t="s">
        <v>13</v>
      </c>
      <c r="F384" s="5" t="s">
        <v>63</v>
      </c>
      <c r="G384" s="6">
        <v>50293969</v>
      </c>
      <c r="H384" s="7"/>
      <c r="I384" s="4" t="s">
        <v>46</v>
      </c>
      <c r="J384" s="4"/>
      <c r="K384" s="4" t="s">
        <v>16</v>
      </c>
      <c r="L384" s="4" t="s">
        <v>17</v>
      </c>
      <c r="M384" s="4" t="s">
        <v>24</v>
      </c>
      <c r="N384" s="4" t="s">
        <v>23</v>
      </c>
      <c r="O384" s="4" t="s">
        <v>61</v>
      </c>
    </row>
    <row r="385" spans="1:15" s="3" customFormat="1" ht="13.5" x14ac:dyDescent="0.3">
      <c r="A385" s="4">
        <v>374</v>
      </c>
      <c r="B385" s="4" t="s">
        <v>15</v>
      </c>
      <c r="C385" s="8">
        <v>4</v>
      </c>
      <c r="D385" s="5" t="s">
        <v>65</v>
      </c>
      <c r="E385" s="4" t="s">
        <v>13</v>
      </c>
      <c r="F385" s="5" t="s">
        <v>66</v>
      </c>
      <c r="G385" s="6">
        <v>67199000</v>
      </c>
      <c r="H385" s="7"/>
      <c r="I385" s="4" t="s">
        <v>46</v>
      </c>
      <c r="J385" s="4"/>
      <c r="K385" s="4" t="s">
        <v>16</v>
      </c>
      <c r="L385" s="4" t="s">
        <v>17</v>
      </c>
      <c r="M385" s="4" t="s">
        <v>24</v>
      </c>
      <c r="N385" s="4" t="s">
        <v>23</v>
      </c>
      <c r="O385" s="4" t="s">
        <v>64</v>
      </c>
    </row>
    <row r="386" spans="1:15" s="3" customFormat="1" ht="13.5" x14ac:dyDescent="0.3">
      <c r="A386" s="4">
        <v>375</v>
      </c>
      <c r="B386" s="4" t="s">
        <v>15</v>
      </c>
      <c r="C386" s="8">
        <v>4</v>
      </c>
      <c r="D386" s="5" t="s">
        <v>68</v>
      </c>
      <c r="E386" s="4" t="s">
        <v>13</v>
      </c>
      <c r="F386" s="5" t="s">
        <v>69</v>
      </c>
      <c r="G386" s="6">
        <v>820486843</v>
      </c>
      <c r="H386" s="7"/>
      <c r="I386" s="4" t="s">
        <v>46</v>
      </c>
      <c r="J386" s="4"/>
      <c r="K386" s="4" t="s">
        <v>16</v>
      </c>
      <c r="L386" s="4" t="s">
        <v>17</v>
      </c>
      <c r="M386" s="4" t="s">
        <v>24</v>
      </c>
      <c r="N386" s="4" t="s">
        <v>23</v>
      </c>
      <c r="O386" s="4" t="s">
        <v>67</v>
      </c>
    </row>
    <row r="387" spans="1:15" s="3" customFormat="1" ht="13.5" x14ac:dyDescent="0.3">
      <c r="A387" s="4">
        <v>376</v>
      </c>
      <c r="B387" s="8" t="s">
        <v>15</v>
      </c>
      <c r="C387" s="8">
        <v>4</v>
      </c>
      <c r="D387" s="9" t="s">
        <v>71</v>
      </c>
      <c r="E387" s="8" t="s">
        <v>13</v>
      </c>
      <c r="F387" s="5" t="s">
        <v>72</v>
      </c>
      <c r="G387" s="10">
        <v>33715000</v>
      </c>
      <c r="H387" s="11"/>
      <c r="I387" s="8" t="s">
        <v>46</v>
      </c>
      <c r="J387" s="8"/>
      <c r="K387" s="8" t="s">
        <v>16</v>
      </c>
      <c r="L387" s="8" t="s">
        <v>17</v>
      </c>
      <c r="M387" s="8" t="s">
        <v>18</v>
      </c>
      <c r="N387" s="8" t="s">
        <v>19</v>
      </c>
      <c r="O387" s="8" t="s">
        <v>70</v>
      </c>
    </row>
    <row r="388" spans="1:15" s="3" customFormat="1" ht="13.5" x14ac:dyDescent="0.3">
      <c r="A388" s="4">
        <v>377</v>
      </c>
      <c r="B388" s="4" t="s">
        <v>15</v>
      </c>
      <c r="C388" s="8">
        <v>4</v>
      </c>
      <c r="D388" s="5" t="s">
        <v>74</v>
      </c>
      <c r="E388" s="4" t="s">
        <v>13</v>
      </c>
      <c r="F388" s="5" t="s">
        <v>75</v>
      </c>
      <c r="G388" s="6">
        <v>36890000</v>
      </c>
      <c r="H388" s="7"/>
      <c r="I388" s="4" t="s">
        <v>46</v>
      </c>
      <c r="J388" s="4"/>
      <c r="K388" s="4" t="s">
        <v>16</v>
      </c>
      <c r="L388" s="4" t="s">
        <v>17</v>
      </c>
      <c r="M388" s="4" t="s">
        <v>18</v>
      </c>
      <c r="N388" s="4" t="s">
        <v>19</v>
      </c>
      <c r="O388" s="4" t="s">
        <v>73</v>
      </c>
    </row>
  </sheetData>
  <autoFilter ref="A11:O388"/>
  <mergeCells count="1">
    <mergeCell ref="A2:C2"/>
  </mergeCells>
  <phoneticPr fontId="21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F371"/>
  <sheetViews>
    <sheetView workbookViewId="0">
      <selection activeCell="B9" sqref="B9:C9"/>
    </sheetView>
  </sheetViews>
  <sheetFormatPr defaultRowHeight="16.5" x14ac:dyDescent="0.3"/>
  <cols>
    <col min="1" max="1" width="12.375" customWidth="1"/>
    <col min="2" max="2" width="24.625" customWidth="1"/>
    <col min="3" max="3" width="44.875" customWidth="1"/>
    <col min="4" max="4" width="17" customWidth="1"/>
    <col min="5" max="5" width="15.75" customWidth="1"/>
    <col min="6" max="6" width="23.375" customWidth="1"/>
    <col min="7" max="7" width="12.5" bestFit="1" customWidth="1"/>
    <col min="8" max="8" width="14.625" bestFit="1" customWidth="1"/>
    <col min="9" max="9" width="16.75" customWidth="1"/>
    <col min="10" max="10" width="20.375" bestFit="1" customWidth="1"/>
    <col min="11" max="11" width="19.25" bestFit="1" customWidth="1"/>
    <col min="12" max="12" width="8" bestFit="1" customWidth="1"/>
    <col min="13" max="14" width="16.125" bestFit="1" customWidth="1"/>
    <col min="15" max="15" width="13.875" bestFit="1" customWidth="1"/>
  </cols>
  <sheetData>
    <row r="1" spans="1:58" ht="21" thickBot="1" x14ac:dyDescent="0.35">
      <c r="A1" s="12" t="s">
        <v>1592</v>
      </c>
    </row>
    <row r="2" spans="1:58" ht="77.25" customHeight="1" thickBot="1" x14ac:dyDescent="0.35">
      <c r="A2" s="91" t="s">
        <v>2183</v>
      </c>
      <c r="B2" s="92"/>
      <c r="C2" s="93"/>
    </row>
    <row r="3" spans="1:58" ht="17.25" thickBot="1" x14ac:dyDescent="0.35"/>
    <row r="4" spans="1:58" ht="17.25" thickBot="1" x14ac:dyDescent="0.35">
      <c r="A4" s="13" t="s">
        <v>1593</v>
      </c>
      <c r="B4" s="14" t="s">
        <v>1594</v>
      </c>
      <c r="C4" s="15" t="s">
        <v>1595</v>
      </c>
    </row>
    <row r="5" spans="1:58" ht="17.25" thickTop="1" x14ac:dyDescent="0.3">
      <c r="A5" s="16" t="s">
        <v>1596</v>
      </c>
      <c r="B5" s="17">
        <v>75</v>
      </c>
      <c r="C5" s="18">
        <v>25477597341</v>
      </c>
    </row>
    <row r="6" spans="1:58" x14ac:dyDescent="0.3">
      <c r="A6" s="19" t="s">
        <v>1597</v>
      </c>
      <c r="B6" s="20">
        <v>113</v>
      </c>
      <c r="C6" s="18">
        <v>39191948041</v>
      </c>
    </row>
    <row r="7" spans="1:58" x14ac:dyDescent="0.3">
      <c r="A7" s="19" t="s">
        <v>1598</v>
      </c>
      <c r="B7" s="20">
        <v>71</v>
      </c>
      <c r="C7" s="18">
        <v>12355771042</v>
      </c>
    </row>
    <row r="8" spans="1:58" x14ac:dyDescent="0.3">
      <c r="A8" s="19" t="s">
        <v>1599</v>
      </c>
      <c r="B8" s="20">
        <v>92</v>
      </c>
      <c r="C8" s="18">
        <v>33693302752</v>
      </c>
    </row>
    <row r="9" spans="1:58" ht="17.25" thickBot="1" x14ac:dyDescent="0.35">
      <c r="A9" s="21" t="s">
        <v>1600</v>
      </c>
      <c r="B9" s="22">
        <f>SUM(B5:B8)</f>
        <v>351</v>
      </c>
      <c r="C9" s="23">
        <f>SUM(C5:C8)</f>
        <v>110718619176</v>
      </c>
    </row>
    <row r="11" spans="1:58" s="1" customFormat="1" ht="13.5" x14ac:dyDescent="0.3">
      <c r="B11" s="2" t="s">
        <v>0</v>
      </c>
      <c r="C11" s="2" t="s">
        <v>1</v>
      </c>
      <c r="D11" s="2" t="s">
        <v>2</v>
      </c>
      <c r="E11" s="2" t="s">
        <v>3</v>
      </c>
      <c r="F11" s="2" t="s">
        <v>2184</v>
      </c>
      <c r="G11" s="2" t="s">
        <v>2185</v>
      </c>
      <c r="H11" s="2" t="s">
        <v>2186</v>
      </c>
      <c r="I11" s="2" t="s">
        <v>2187</v>
      </c>
      <c r="J11" s="2" t="s">
        <v>4</v>
      </c>
      <c r="K11" s="2" t="s">
        <v>5</v>
      </c>
      <c r="L11" s="2" t="s">
        <v>2188</v>
      </c>
      <c r="M11" s="2" t="s">
        <v>6</v>
      </c>
      <c r="N11" s="2" t="s">
        <v>7</v>
      </c>
      <c r="O11" s="2" t="s">
        <v>8</v>
      </c>
      <c r="P11" s="2" t="s">
        <v>2189</v>
      </c>
      <c r="Q11" s="2" t="s">
        <v>2190</v>
      </c>
      <c r="R11" s="2" t="s">
        <v>2191</v>
      </c>
      <c r="S11" s="2" t="s">
        <v>2192</v>
      </c>
      <c r="T11" s="2" t="s">
        <v>2193</v>
      </c>
      <c r="U11" s="2" t="s">
        <v>2194</v>
      </c>
      <c r="V11" s="2" t="s">
        <v>2195</v>
      </c>
      <c r="W11" s="2" t="s">
        <v>2196</v>
      </c>
      <c r="X11" s="2" t="s">
        <v>2197</v>
      </c>
      <c r="Y11" s="2" t="s">
        <v>9</v>
      </c>
      <c r="Z11" s="2" t="s">
        <v>2198</v>
      </c>
      <c r="AA11" s="2" t="s">
        <v>2199</v>
      </c>
      <c r="AB11" s="2" t="s">
        <v>2200</v>
      </c>
      <c r="AC11" s="2" t="s">
        <v>2201</v>
      </c>
      <c r="AD11" s="2" t="s">
        <v>2202</v>
      </c>
      <c r="AE11" s="2" t="s">
        <v>2203</v>
      </c>
      <c r="AF11" s="2" t="s">
        <v>2204</v>
      </c>
      <c r="AG11" s="2" t="s">
        <v>2205</v>
      </c>
      <c r="AH11" s="2" t="s">
        <v>2206</v>
      </c>
      <c r="AI11" s="2" t="s">
        <v>2207</v>
      </c>
      <c r="AJ11" s="2" t="s">
        <v>10</v>
      </c>
      <c r="AK11" s="2" t="s">
        <v>11</v>
      </c>
      <c r="AL11" s="2" t="s">
        <v>2208</v>
      </c>
      <c r="AM11" s="2" t="s">
        <v>1655</v>
      </c>
      <c r="AN11" s="2" t="s">
        <v>2209</v>
      </c>
      <c r="AO11" s="2" t="s">
        <v>2210</v>
      </c>
      <c r="AP11" s="2" t="s">
        <v>2211</v>
      </c>
      <c r="AQ11" s="2" t="s">
        <v>2212</v>
      </c>
      <c r="AR11" s="2" t="s">
        <v>12</v>
      </c>
      <c r="AS11" s="2" t="s">
        <v>2213</v>
      </c>
      <c r="AT11" s="2" t="s">
        <v>2214</v>
      </c>
      <c r="AU11" s="2" t="s">
        <v>2215</v>
      </c>
      <c r="AV11" s="2" t="s">
        <v>2216</v>
      </c>
      <c r="AW11" s="2" t="s">
        <v>2217</v>
      </c>
      <c r="AX11" s="2" t="s">
        <v>2218</v>
      </c>
      <c r="AY11" s="2" t="s">
        <v>2219</v>
      </c>
      <c r="AZ11" s="2" t="s">
        <v>2220</v>
      </c>
      <c r="BA11" s="2" t="s">
        <v>2221</v>
      </c>
      <c r="BB11" s="2" t="s">
        <v>2222</v>
      </c>
      <c r="BC11" s="2" t="s">
        <v>2223</v>
      </c>
      <c r="BD11" s="2" t="s">
        <v>2224</v>
      </c>
      <c r="BE11" s="2" t="s">
        <v>2225</v>
      </c>
      <c r="BF11" s="2" t="s">
        <v>2226</v>
      </c>
    </row>
    <row r="12" spans="1:58" s="3" customFormat="1" ht="13.5" x14ac:dyDescent="0.3">
      <c r="A12" s="3">
        <v>1</v>
      </c>
      <c r="B12" s="4" t="s">
        <v>2227</v>
      </c>
      <c r="C12" s="5" t="s">
        <v>2228</v>
      </c>
      <c r="D12" s="4" t="s">
        <v>13</v>
      </c>
      <c r="E12" s="5" t="s">
        <v>571</v>
      </c>
      <c r="F12" s="4" t="s">
        <v>2229</v>
      </c>
      <c r="G12" s="4" t="s">
        <v>2230</v>
      </c>
      <c r="H12" s="66">
        <v>1</v>
      </c>
      <c r="I12" s="4"/>
      <c r="J12" s="67">
        <v>252384000</v>
      </c>
      <c r="K12" s="7"/>
      <c r="L12" s="4" t="s">
        <v>2231</v>
      </c>
      <c r="M12" s="4" t="s">
        <v>2232</v>
      </c>
      <c r="N12" s="4" t="s">
        <v>46</v>
      </c>
      <c r="O12" s="4"/>
      <c r="P12" s="4" t="s">
        <v>2233</v>
      </c>
      <c r="Q12" s="68">
        <v>7.4999999999999997E-2</v>
      </c>
      <c r="R12" s="4" t="s">
        <v>2211</v>
      </c>
      <c r="S12" s="6">
        <v>18928800</v>
      </c>
      <c r="T12" s="68">
        <v>1.1999999999999999E-3</v>
      </c>
      <c r="U12" s="5"/>
      <c r="V12" s="4"/>
      <c r="W12" s="4">
        <v>81111899</v>
      </c>
      <c r="X12" s="4"/>
      <c r="Y12" s="4" t="s">
        <v>16</v>
      </c>
      <c r="Z12" s="4" t="s">
        <v>2234</v>
      </c>
      <c r="AA12" s="4">
        <v>26</v>
      </c>
      <c r="AB12" s="4">
        <v>1</v>
      </c>
      <c r="AC12" s="4">
        <v>2</v>
      </c>
      <c r="AD12" s="4" t="s">
        <v>2235</v>
      </c>
      <c r="AE12" s="4" t="s">
        <v>2236</v>
      </c>
      <c r="AF12" s="4" t="s">
        <v>2237</v>
      </c>
      <c r="AG12" s="4"/>
      <c r="AH12" s="4"/>
      <c r="AI12" s="4"/>
      <c r="AJ12" s="4" t="s">
        <v>17</v>
      </c>
      <c r="AK12" s="4" t="s">
        <v>18</v>
      </c>
      <c r="AL12" s="4"/>
      <c r="AM12" s="4"/>
      <c r="AN12" s="4"/>
      <c r="AO12" s="4"/>
      <c r="AP12" s="4"/>
      <c r="AQ12" s="4"/>
      <c r="AR12" s="4" t="s">
        <v>19</v>
      </c>
      <c r="AS12" s="4" t="s">
        <v>2238</v>
      </c>
      <c r="AT12" s="4"/>
      <c r="AU12" s="4" t="s">
        <v>2239</v>
      </c>
      <c r="AV12" s="4" t="s">
        <v>2240</v>
      </c>
      <c r="AW12" s="6">
        <v>239000000</v>
      </c>
      <c r="AX12" s="6">
        <v>262900000</v>
      </c>
      <c r="AY12" s="7"/>
      <c r="AZ12" s="7">
        <v>0</v>
      </c>
      <c r="BA12" s="6">
        <v>254620000</v>
      </c>
      <c r="BB12" s="4" t="s">
        <v>13</v>
      </c>
      <c r="BC12" s="5" t="s">
        <v>571</v>
      </c>
      <c r="BD12" s="6">
        <v>252384000</v>
      </c>
      <c r="BE12" s="66">
        <v>0.99119999999999997</v>
      </c>
      <c r="BF12" s="7">
        <v>1</v>
      </c>
    </row>
    <row r="13" spans="1:58" s="3" customFormat="1" ht="13.5" x14ac:dyDescent="0.3">
      <c r="A13" s="3">
        <f>1+A12</f>
        <v>2</v>
      </c>
      <c r="B13" s="4" t="s">
        <v>2241</v>
      </c>
      <c r="C13" s="5" t="s">
        <v>2242</v>
      </c>
      <c r="D13" s="4" t="s">
        <v>13</v>
      </c>
      <c r="E13" s="5" t="s">
        <v>642</v>
      </c>
      <c r="F13" s="4" t="s">
        <v>2243</v>
      </c>
      <c r="G13" s="4" t="s">
        <v>2244</v>
      </c>
      <c r="H13" s="66">
        <v>1</v>
      </c>
      <c r="I13" s="4"/>
      <c r="J13" s="67">
        <v>34832809</v>
      </c>
      <c r="K13" s="7"/>
      <c r="L13" s="4" t="s">
        <v>2231</v>
      </c>
      <c r="M13" s="4" t="s">
        <v>2232</v>
      </c>
      <c r="N13" s="4" t="s">
        <v>46</v>
      </c>
      <c r="O13" s="4"/>
      <c r="P13" s="4" t="s">
        <v>2233</v>
      </c>
      <c r="Q13" s="68">
        <v>7.4999999999999997E-2</v>
      </c>
      <c r="R13" s="4" t="s">
        <v>2245</v>
      </c>
      <c r="S13" s="6">
        <v>2612470</v>
      </c>
      <c r="T13" s="68">
        <v>1.1999999999999999E-3</v>
      </c>
      <c r="U13" s="5"/>
      <c r="V13" s="4"/>
      <c r="W13" s="4">
        <v>81111899</v>
      </c>
      <c r="X13" s="4"/>
      <c r="Y13" s="4" t="s">
        <v>16</v>
      </c>
      <c r="Z13" s="4" t="s">
        <v>2234</v>
      </c>
      <c r="AA13" s="4">
        <v>26</v>
      </c>
      <c r="AB13" s="4">
        <v>1</v>
      </c>
      <c r="AC13" s="4">
        <v>2</v>
      </c>
      <c r="AD13" s="4" t="s">
        <v>2235</v>
      </c>
      <c r="AE13" s="4" t="s">
        <v>2236</v>
      </c>
      <c r="AF13" s="4" t="s">
        <v>2246</v>
      </c>
      <c r="AG13" s="4"/>
      <c r="AH13" s="4"/>
      <c r="AI13" s="4"/>
      <c r="AJ13" s="4" t="s">
        <v>17</v>
      </c>
      <c r="AK13" s="4" t="s">
        <v>18</v>
      </c>
      <c r="AL13" s="4"/>
      <c r="AM13" s="4"/>
      <c r="AN13" s="4"/>
      <c r="AO13" s="4"/>
      <c r="AP13" s="4"/>
      <c r="AQ13" s="4"/>
      <c r="AR13" s="4" t="s">
        <v>19</v>
      </c>
      <c r="AS13" s="4" t="s">
        <v>2247</v>
      </c>
      <c r="AT13" s="4"/>
      <c r="AU13" s="4" t="s">
        <v>2248</v>
      </c>
      <c r="AV13" s="4" t="s">
        <v>2249</v>
      </c>
      <c r="AW13" s="6">
        <v>32780000</v>
      </c>
      <c r="AX13" s="6">
        <v>36058000</v>
      </c>
      <c r="AY13" s="7"/>
      <c r="AZ13" s="7">
        <v>0</v>
      </c>
      <c r="BA13" s="6">
        <v>34870000</v>
      </c>
      <c r="BB13" s="4" t="s">
        <v>13</v>
      </c>
      <c r="BC13" s="5" t="s">
        <v>642</v>
      </c>
      <c r="BD13" s="6">
        <v>34832809</v>
      </c>
      <c r="BE13" s="66">
        <v>0.99890000000000001</v>
      </c>
      <c r="BF13" s="7">
        <v>1</v>
      </c>
    </row>
    <row r="14" spans="1:58" s="3" customFormat="1" ht="13.5" x14ac:dyDescent="0.3">
      <c r="A14" s="3">
        <f t="shared" ref="A14:A77" si="0">1+A13</f>
        <v>3</v>
      </c>
      <c r="B14" s="4" t="s">
        <v>2250</v>
      </c>
      <c r="C14" s="5" t="s">
        <v>2251</v>
      </c>
      <c r="D14" s="4" t="s">
        <v>13</v>
      </c>
      <c r="E14" s="5" t="s">
        <v>2252</v>
      </c>
      <c r="F14" s="4" t="s">
        <v>2253</v>
      </c>
      <c r="G14" s="4" t="s">
        <v>2254</v>
      </c>
      <c r="H14" s="66">
        <v>1</v>
      </c>
      <c r="I14" s="4"/>
      <c r="J14" s="67">
        <v>15471060</v>
      </c>
      <c r="K14" s="7"/>
      <c r="L14" s="4" t="s">
        <v>2231</v>
      </c>
      <c r="M14" s="4" t="s">
        <v>2232</v>
      </c>
      <c r="N14" s="4" t="s">
        <v>46</v>
      </c>
      <c r="O14" s="4"/>
      <c r="P14" s="4" t="s">
        <v>2255</v>
      </c>
      <c r="Q14" s="68">
        <v>7.4999999999999997E-2</v>
      </c>
      <c r="R14" s="4"/>
      <c r="S14" s="6">
        <v>1160330</v>
      </c>
      <c r="T14" s="68">
        <v>1.1999999999999999E-3</v>
      </c>
      <c r="U14" s="5"/>
      <c r="V14" s="4"/>
      <c r="W14" s="4">
        <v>81111899</v>
      </c>
      <c r="X14" s="4"/>
      <c r="Y14" s="4" t="s">
        <v>80</v>
      </c>
      <c r="Z14" s="4" t="s">
        <v>2234</v>
      </c>
      <c r="AA14" s="4">
        <v>26</v>
      </c>
      <c r="AB14" s="4">
        <v>1</v>
      </c>
      <c r="AC14" s="4">
        <v>2</v>
      </c>
      <c r="AD14" s="4" t="s">
        <v>2235</v>
      </c>
      <c r="AE14" s="4" t="s">
        <v>2236</v>
      </c>
      <c r="AF14" s="4" t="s">
        <v>2256</v>
      </c>
      <c r="AG14" s="4"/>
      <c r="AH14" s="4"/>
      <c r="AI14" s="4"/>
      <c r="AJ14" s="4" t="s">
        <v>17</v>
      </c>
      <c r="AK14" s="4" t="s">
        <v>18</v>
      </c>
      <c r="AL14" s="4"/>
      <c r="AM14" s="4"/>
      <c r="AN14" s="4"/>
      <c r="AO14" s="4"/>
      <c r="AP14" s="4"/>
      <c r="AQ14" s="4"/>
      <c r="AR14" s="4" t="s">
        <v>19</v>
      </c>
      <c r="AS14" s="4" t="s">
        <v>2257</v>
      </c>
      <c r="AT14" s="4"/>
      <c r="AU14" s="4" t="s">
        <v>2258</v>
      </c>
      <c r="AV14" s="4" t="s">
        <v>2259</v>
      </c>
      <c r="AW14" s="6">
        <v>14500000</v>
      </c>
      <c r="AX14" s="6">
        <v>15950000</v>
      </c>
      <c r="AY14" s="7"/>
      <c r="AZ14" s="7">
        <v>0</v>
      </c>
      <c r="BA14" s="6">
        <v>15471500</v>
      </c>
      <c r="BB14" s="4" t="s">
        <v>13</v>
      </c>
      <c r="BC14" s="5" t="s">
        <v>2252</v>
      </c>
      <c r="BD14" s="6">
        <v>15471060</v>
      </c>
      <c r="BE14" s="69">
        <v>1</v>
      </c>
      <c r="BF14" s="7">
        <v>1</v>
      </c>
    </row>
    <row r="15" spans="1:58" s="3" customFormat="1" ht="13.5" x14ac:dyDescent="0.3">
      <c r="A15" s="3">
        <f t="shared" si="0"/>
        <v>4</v>
      </c>
      <c r="B15" s="4" t="s">
        <v>2260</v>
      </c>
      <c r="C15" s="5" t="s">
        <v>2261</v>
      </c>
      <c r="D15" s="4" t="s">
        <v>13</v>
      </c>
      <c r="E15" s="5" t="s">
        <v>1538</v>
      </c>
      <c r="F15" s="4" t="s">
        <v>2262</v>
      </c>
      <c r="G15" s="4" t="s">
        <v>2263</v>
      </c>
      <c r="H15" s="66">
        <v>1</v>
      </c>
      <c r="I15" s="4"/>
      <c r="J15" s="67">
        <v>15800000</v>
      </c>
      <c r="K15" s="7"/>
      <c r="L15" s="4" t="s">
        <v>2231</v>
      </c>
      <c r="M15" s="4" t="s">
        <v>2232</v>
      </c>
      <c r="N15" s="4" t="s">
        <v>46</v>
      </c>
      <c r="O15" s="4"/>
      <c r="P15" s="4" t="s">
        <v>2255</v>
      </c>
      <c r="Q15" s="68">
        <v>0.15</v>
      </c>
      <c r="R15" s="4"/>
      <c r="S15" s="6">
        <v>2370000</v>
      </c>
      <c r="T15" s="4"/>
      <c r="U15" s="5"/>
      <c r="V15" s="4"/>
      <c r="W15" s="4">
        <v>81111899</v>
      </c>
      <c r="X15" s="4"/>
      <c r="Y15" s="4" t="s">
        <v>80</v>
      </c>
      <c r="Z15" s="4" t="s">
        <v>2234</v>
      </c>
      <c r="AA15" s="4">
        <v>26</v>
      </c>
      <c r="AB15" s="4">
        <v>1</v>
      </c>
      <c r="AC15" s="4">
        <v>2</v>
      </c>
      <c r="AD15" s="4" t="s">
        <v>2235</v>
      </c>
      <c r="AE15" s="4" t="s">
        <v>2236</v>
      </c>
      <c r="AF15" s="4" t="s">
        <v>2264</v>
      </c>
      <c r="AG15" s="4"/>
      <c r="AH15" s="4"/>
      <c r="AI15" s="4"/>
      <c r="AJ15" s="4" t="s">
        <v>17</v>
      </c>
      <c r="AK15" s="4" t="s">
        <v>18</v>
      </c>
      <c r="AL15" s="4"/>
      <c r="AM15" s="4"/>
      <c r="AN15" s="4"/>
      <c r="AO15" s="4"/>
      <c r="AP15" s="4"/>
      <c r="AQ15" s="4"/>
      <c r="AR15" s="4" t="s">
        <v>19</v>
      </c>
      <c r="AS15" s="4" t="s">
        <v>2265</v>
      </c>
      <c r="AT15" s="4"/>
      <c r="AU15" s="4" t="s">
        <v>2266</v>
      </c>
      <c r="AV15" s="4" t="s">
        <v>2267</v>
      </c>
      <c r="AW15" s="6">
        <v>14812000</v>
      </c>
      <c r="AX15" s="6">
        <v>16293200</v>
      </c>
      <c r="AY15" s="7"/>
      <c r="AZ15" s="7">
        <v>0</v>
      </c>
      <c r="BA15" s="6">
        <v>15804404</v>
      </c>
      <c r="BB15" s="4" t="s">
        <v>13</v>
      </c>
      <c r="BC15" s="5" t="s">
        <v>1538</v>
      </c>
      <c r="BD15" s="6">
        <v>15800000</v>
      </c>
      <c r="BE15" s="66">
        <v>0.99970000000000003</v>
      </c>
      <c r="BF15" s="7">
        <v>1</v>
      </c>
    </row>
    <row r="16" spans="1:58" s="3" customFormat="1" ht="13.5" x14ac:dyDescent="0.3">
      <c r="A16" s="3">
        <f t="shared" si="0"/>
        <v>5</v>
      </c>
      <c r="B16" s="4" t="s">
        <v>2268</v>
      </c>
      <c r="C16" s="5" t="s">
        <v>2269</v>
      </c>
      <c r="D16" s="4" t="s">
        <v>13</v>
      </c>
      <c r="E16" s="5" t="s">
        <v>1569</v>
      </c>
      <c r="F16" s="4" t="s">
        <v>2270</v>
      </c>
      <c r="G16" s="4" t="s">
        <v>2271</v>
      </c>
      <c r="H16" s="66">
        <v>1</v>
      </c>
      <c r="I16" s="4"/>
      <c r="J16" s="67">
        <v>26175000</v>
      </c>
      <c r="K16" s="7"/>
      <c r="L16" s="4" t="s">
        <v>2231</v>
      </c>
      <c r="M16" s="4" t="s">
        <v>2232</v>
      </c>
      <c r="N16" s="4" t="s">
        <v>46</v>
      </c>
      <c r="O16" s="4"/>
      <c r="P16" s="4" t="s">
        <v>2255</v>
      </c>
      <c r="Q16" s="68">
        <v>7.4999999999999997E-2</v>
      </c>
      <c r="R16" s="4"/>
      <c r="S16" s="6">
        <v>1963130</v>
      </c>
      <c r="T16" s="68">
        <v>1.1999999999999999E-3</v>
      </c>
      <c r="U16" s="5"/>
      <c r="V16" s="4"/>
      <c r="W16" s="4">
        <v>81111899</v>
      </c>
      <c r="X16" s="4"/>
      <c r="Y16" s="4" t="s">
        <v>2272</v>
      </c>
      <c r="Z16" s="4" t="s">
        <v>2234</v>
      </c>
      <c r="AA16" s="4">
        <v>26</v>
      </c>
      <c r="AB16" s="4">
        <v>1</v>
      </c>
      <c r="AC16" s="4">
        <v>2</v>
      </c>
      <c r="AD16" s="4" t="s">
        <v>2235</v>
      </c>
      <c r="AE16" s="4" t="s">
        <v>2236</v>
      </c>
      <c r="AF16" s="4" t="s">
        <v>2273</v>
      </c>
      <c r="AG16" s="4"/>
      <c r="AH16" s="4"/>
      <c r="AI16" s="4"/>
      <c r="AJ16" s="4" t="s">
        <v>17</v>
      </c>
      <c r="AK16" s="4" t="s">
        <v>18</v>
      </c>
      <c r="AL16" s="4"/>
      <c r="AM16" s="4"/>
      <c r="AN16" s="4"/>
      <c r="AO16" s="4"/>
      <c r="AP16" s="4"/>
      <c r="AQ16" s="4"/>
      <c r="AR16" s="4" t="s">
        <v>19</v>
      </c>
      <c r="AS16" s="4" t="s">
        <v>2274</v>
      </c>
      <c r="AT16" s="4"/>
      <c r="AU16" s="4" t="s">
        <v>2275</v>
      </c>
      <c r="AV16" s="4" t="s">
        <v>2276</v>
      </c>
      <c r="AW16" s="6">
        <v>25092000</v>
      </c>
      <c r="AX16" s="6">
        <v>27601200</v>
      </c>
      <c r="AY16" s="7"/>
      <c r="AZ16" s="7">
        <v>0</v>
      </c>
      <c r="BA16" s="6">
        <v>26221140</v>
      </c>
      <c r="BB16" s="4" t="s">
        <v>13</v>
      </c>
      <c r="BC16" s="5" t="s">
        <v>1569</v>
      </c>
      <c r="BD16" s="6">
        <v>26175000</v>
      </c>
      <c r="BE16" s="66">
        <v>0.99819999999999998</v>
      </c>
      <c r="BF16" s="7">
        <v>1</v>
      </c>
    </row>
    <row r="17" spans="1:58" s="3" customFormat="1" ht="13.5" x14ac:dyDescent="0.3">
      <c r="A17" s="3">
        <f t="shared" si="0"/>
        <v>6</v>
      </c>
      <c r="B17" s="4" t="s">
        <v>2277</v>
      </c>
      <c r="C17" s="5" t="s">
        <v>2278</v>
      </c>
      <c r="D17" s="4" t="s">
        <v>13</v>
      </c>
      <c r="E17" s="5" t="s">
        <v>1566</v>
      </c>
      <c r="F17" s="4" t="s">
        <v>2279</v>
      </c>
      <c r="G17" s="4" t="s">
        <v>2280</v>
      </c>
      <c r="H17" s="66">
        <v>1</v>
      </c>
      <c r="I17" s="4"/>
      <c r="J17" s="67">
        <v>16500000</v>
      </c>
      <c r="K17" s="7"/>
      <c r="L17" s="4" t="s">
        <v>2231</v>
      </c>
      <c r="M17" s="4" t="s">
        <v>2232</v>
      </c>
      <c r="N17" s="4" t="s">
        <v>46</v>
      </c>
      <c r="O17" s="4"/>
      <c r="P17" s="4" t="s">
        <v>2255</v>
      </c>
      <c r="Q17" s="68">
        <v>7.4999999999999997E-2</v>
      </c>
      <c r="R17" s="4"/>
      <c r="S17" s="6">
        <v>1237500</v>
      </c>
      <c r="T17" s="68">
        <v>1.1999999999999999E-3</v>
      </c>
      <c r="U17" s="5"/>
      <c r="V17" s="4"/>
      <c r="W17" s="4">
        <v>81111899</v>
      </c>
      <c r="X17" s="4"/>
      <c r="Y17" s="4" t="s">
        <v>2272</v>
      </c>
      <c r="Z17" s="4" t="s">
        <v>2234</v>
      </c>
      <c r="AA17" s="4">
        <v>26</v>
      </c>
      <c r="AB17" s="4">
        <v>1</v>
      </c>
      <c r="AC17" s="4">
        <v>2</v>
      </c>
      <c r="AD17" s="4" t="s">
        <v>2235</v>
      </c>
      <c r="AE17" s="4" t="s">
        <v>2236</v>
      </c>
      <c r="AF17" s="4" t="s">
        <v>2281</v>
      </c>
      <c r="AG17" s="4"/>
      <c r="AH17" s="4"/>
      <c r="AI17" s="4"/>
      <c r="AJ17" s="4" t="s">
        <v>17</v>
      </c>
      <c r="AK17" s="4" t="s">
        <v>18</v>
      </c>
      <c r="AL17" s="4"/>
      <c r="AM17" s="4"/>
      <c r="AN17" s="4"/>
      <c r="AO17" s="4"/>
      <c r="AP17" s="4"/>
      <c r="AQ17" s="4"/>
      <c r="AR17" s="4" t="s">
        <v>19</v>
      </c>
      <c r="AS17" s="4" t="s">
        <v>2282</v>
      </c>
      <c r="AT17" s="4"/>
      <c r="AU17" s="4" t="s">
        <v>2275</v>
      </c>
      <c r="AV17" s="4" t="s">
        <v>2283</v>
      </c>
      <c r="AW17" s="6">
        <v>16200000</v>
      </c>
      <c r="AX17" s="6">
        <v>17820000</v>
      </c>
      <c r="AY17" s="7"/>
      <c r="AZ17" s="7">
        <v>0</v>
      </c>
      <c r="BA17" s="6">
        <v>16929000</v>
      </c>
      <c r="BB17" s="4" t="s">
        <v>13</v>
      </c>
      <c r="BC17" s="5" t="s">
        <v>1566</v>
      </c>
      <c r="BD17" s="6">
        <v>16500000</v>
      </c>
      <c r="BE17" s="66">
        <v>0.97470000000000001</v>
      </c>
      <c r="BF17" s="7">
        <v>1</v>
      </c>
    </row>
    <row r="18" spans="1:58" s="3" customFormat="1" ht="13.5" x14ac:dyDescent="0.3">
      <c r="A18" s="3">
        <f t="shared" si="0"/>
        <v>7</v>
      </c>
      <c r="B18" s="4" t="s">
        <v>2284</v>
      </c>
      <c r="C18" s="5" t="s">
        <v>2285</v>
      </c>
      <c r="D18" s="4" t="s">
        <v>13</v>
      </c>
      <c r="E18" s="5" t="s">
        <v>2286</v>
      </c>
      <c r="F18" s="4" t="s">
        <v>2287</v>
      </c>
      <c r="G18" s="4" t="s">
        <v>2288</v>
      </c>
      <c r="H18" s="66">
        <v>1</v>
      </c>
      <c r="I18" s="4"/>
      <c r="J18" s="67">
        <v>143439394</v>
      </c>
      <c r="K18" s="7"/>
      <c r="L18" s="4" t="s">
        <v>2231</v>
      </c>
      <c r="M18" s="4" t="s">
        <v>2232</v>
      </c>
      <c r="N18" s="4" t="s">
        <v>2289</v>
      </c>
      <c r="O18" s="4"/>
      <c r="P18" s="4" t="s">
        <v>2233</v>
      </c>
      <c r="Q18" s="68">
        <v>7.4999999999999997E-2</v>
      </c>
      <c r="R18" s="4" t="s">
        <v>2245</v>
      </c>
      <c r="S18" s="6">
        <v>10757960</v>
      </c>
      <c r="T18" s="68">
        <v>1.1999999999999999E-3</v>
      </c>
      <c r="U18" s="5"/>
      <c r="V18" s="4"/>
      <c r="W18" s="4">
        <v>77121504</v>
      </c>
      <c r="X18" s="4"/>
      <c r="Y18" s="4" t="s">
        <v>16</v>
      </c>
      <c r="Z18" s="4"/>
      <c r="AA18" s="4"/>
      <c r="AB18" s="4"/>
      <c r="AC18" s="4"/>
      <c r="AD18" s="4"/>
      <c r="AE18" s="4"/>
      <c r="AF18" s="4" t="s">
        <v>2290</v>
      </c>
      <c r="AG18" s="4"/>
      <c r="AH18" s="4"/>
      <c r="AI18" s="4"/>
      <c r="AJ18" s="4" t="s">
        <v>38</v>
      </c>
      <c r="AK18" s="4" t="s">
        <v>24</v>
      </c>
      <c r="AL18" s="4"/>
      <c r="AM18" s="4" t="s">
        <v>2291</v>
      </c>
      <c r="AN18" s="4"/>
      <c r="AO18" s="4"/>
      <c r="AP18" s="4"/>
      <c r="AQ18" s="4"/>
      <c r="AR18" s="4" t="s">
        <v>23</v>
      </c>
      <c r="AS18" s="4" t="s">
        <v>2292</v>
      </c>
      <c r="AT18" s="4" t="s">
        <v>2293</v>
      </c>
      <c r="AU18" s="4" t="s">
        <v>2294</v>
      </c>
      <c r="AV18" s="4" t="s">
        <v>2295</v>
      </c>
      <c r="AW18" s="6">
        <v>148400000</v>
      </c>
      <c r="AX18" s="6">
        <v>163240000</v>
      </c>
      <c r="AY18" s="6">
        <v>163240000</v>
      </c>
      <c r="AZ18" s="7">
        <v>0</v>
      </c>
      <c r="BA18" s="6">
        <v>163155644</v>
      </c>
      <c r="BB18" s="4" t="s">
        <v>13</v>
      </c>
      <c r="BC18" s="5" t="s">
        <v>2286</v>
      </c>
      <c r="BD18" s="6">
        <v>143439394</v>
      </c>
      <c r="BE18" s="66">
        <v>0.87919999999999998</v>
      </c>
      <c r="BF18" s="7">
        <v>3</v>
      </c>
    </row>
    <row r="19" spans="1:58" s="3" customFormat="1" ht="13.5" x14ac:dyDescent="0.3">
      <c r="A19" s="3">
        <f t="shared" si="0"/>
        <v>8</v>
      </c>
      <c r="B19" s="4" t="s">
        <v>2296</v>
      </c>
      <c r="C19" s="5" t="s">
        <v>2297</v>
      </c>
      <c r="D19" s="4" t="s">
        <v>13</v>
      </c>
      <c r="E19" s="5" t="s">
        <v>2298</v>
      </c>
      <c r="F19" s="4" t="s">
        <v>2299</v>
      </c>
      <c r="G19" s="4" t="s">
        <v>2300</v>
      </c>
      <c r="H19" s="66">
        <v>1</v>
      </c>
      <c r="I19" s="4"/>
      <c r="J19" s="67">
        <v>16384000000</v>
      </c>
      <c r="K19" s="7"/>
      <c r="L19" s="4" t="s">
        <v>2231</v>
      </c>
      <c r="M19" s="4" t="s">
        <v>2232</v>
      </c>
      <c r="N19" s="4" t="s">
        <v>46</v>
      </c>
      <c r="O19" s="4"/>
      <c r="P19" s="4" t="s">
        <v>2233</v>
      </c>
      <c r="Q19" s="68">
        <v>7.4999999999999997E-2</v>
      </c>
      <c r="R19" s="4" t="s">
        <v>2245</v>
      </c>
      <c r="S19" s="6">
        <v>1228800000</v>
      </c>
      <c r="T19" s="68">
        <v>1.1999999999999999E-3</v>
      </c>
      <c r="U19" s="5"/>
      <c r="V19" s="4"/>
      <c r="W19" s="4">
        <v>92121599</v>
      </c>
      <c r="X19" s="4"/>
      <c r="Y19" s="4" t="s">
        <v>16</v>
      </c>
      <c r="Z19" s="4"/>
      <c r="AA19" s="4"/>
      <c r="AB19" s="4"/>
      <c r="AC19" s="4"/>
      <c r="AD19" s="4"/>
      <c r="AE19" s="4"/>
      <c r="AF19" s="4" t="s">
        <v>2301</v>
      </c>
      <c r="AG19" s="4"/>
      <c r="AH19" s="4"/>
      <c r="AI19" s="4"/>
      <c r="AJ19" s="4" t="s">
        <v>17</v>
      </c>
      <c r="AK19" s="4" t="s">
        <v>22</v>
      </c>
      <c r="AL19" s="4"/>
      <c r="AM19" s="4"/>
      <c r="AN19" s="4"/>
      <c r="AO19" s="4"/>
      <c r="AP19" s="4"/>
      <c r="AQ19" s="4"/>
      <c r="AR19" s="4" t="s">
        <v>23</v>
      </c>
      <c r="AS19" s="4" t="s">
        <v>2302</v>
      </c>
      <c r="AT19" s="4"/>
      <c r="AU19" s="4" t="s">
        <v>2303</v>
      </c>
      <c r="AV19" s="4" t="s">
        <v>2304</v>
      </c>
      <c r="AW19" s="6">
        <v>17022620000</v>
      </c>
      <c r="AX19" s="6">
        <v>18724882000</v>
      </c>
      <c r="AY19" s="6">
        <v>18724882000</v>
      </c>
      <c r="AZ19" s="7">
        <v>0</v>
      </c>
      <c r="BA19" s="6">
        <v>18572314011</v>
      </c>
      <c r="BB19" s="4" t="s">
        <v>13</v>
      </c>
      <c r="BC19" s="5" t="s">
        <v>2298</v>
      </c>
      <c r="BD19" s="6">
        <v>16384000000</v>
      </c>
      <c r="BE19" s="66">
        <v>0.88219999999999998</v>
      </c>
      <c r="BF19" s="7">
        <v>46</v>
      </c>
    </row>
    <row r="20" spans="1:58" s="3" customFormat="1" ht="13.5" x14ac:dyDescent="0.3">
      <c r="A20" s="3">
        <f t="shared" si="0"/>
        <v>9</v>
      </c>
      <c r="B20" s="4" t="s">
        <v>2305</v>
      </c>
      <c r="C20" s="5" t="s">
        <v>2306</v>
      </c>
      <c r="D20" s="4" t="s">
        <v>741</v>
      </c>
      <c r="E20" s="5" t="s">
        <v>743</v>
      </c>
      <c r="F20" s="4" t="s">
        <v>2307</v>
      </c>
      <c r="G20" s="4" t="s">
        <v>2308</v>
      </c>
      <c r="H20" s="66">
        <v>0.9</v>
      </c>
      <c r="I20" s="4"/>
      <c r="J20" s="67">
        <v>178780000</v>
      </c>
      <c r="K20" s="6">
        <v>893900000</v>
      </c>
      <c r="L20" s="4" t="s">
        <v>2231</v>
      </c>
      <c r="M20" s="4" t="s">
        <v>2232</v>
      </c>
      <c r="N20" s="4" t="s">
        <v>46</v>
      </c>
      <c r="O20" s="4" t="s">
        <v>1588</v>
      </c>
      <c r="P20" s="4" t="s">
        <v>2309</v>
      </c>
      <c r="Q20" s="68">
        <v>0.15</v>
      </c>
      <c r="R20" s="4"/>
      <c r="S20" s="6">
        <v>134085000</v>
      </c>
      <c r="T20" s="68">
        <v>2.5000000000000001E-3</v>
      </c>
      <c r="U20" s="5"/>
      <c r="V20" s="4"/>
      <c r="W20" s="4">
        <v>77101504</v>
      </c>
      <c r="X20" s="4"/>
      <c r="Y20" s="4" t="s">
        <v>16</v>
      </c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7"/>
      <c r="AX20" s="7"/>
      <c r="AY20" s="7"/>
      <c r="AZ20" s="7">
        <v>0</v>
      </c>
      <c r="BA20" s="7"/>
      <c r="BB20" s="4"/>
      <c r="BC20" s="5"/>
      <c r="BD20" s="7"/>
      <c r="BE20" s="7"/>
      <c r="BF20" s="7"/>
    </row>
    <row r="21" spans="1:58" s="3" customFormat="1" ht="13.5" x14ac:dyDescent="0.3">
      <c r="A21" s="3">
        <f t="shared" si="0"/>
        <v>10</v>
      </c>
      <c r="B21" s="4" t="s">
        <v>2310</v>
      </c>
      <c r="C21" s="5" t="s">
        <v>2311</v>
      </c>
      <c r="D21" s="4" t="s">
        <v>13</v>
      </c>
      <c r="E21" s="5" t="s">
        <v>1542</v>
      </c>
      <c r="F21" s="4" t="s">
        <v>2312</v>
      </c>
      <c r="G21" s="4" t="s">
        <v>2313</v>
      </c>
      <c r="H21" s="66">
        <v>1</v>
      </c>
      <c r="I21" s="4"/>
      <c r="J21" s="67">
        <v>2208360</v>
      </c>
      <c r="K21" s="7"/>
      <c r="L21" s="4" t="s">
        <v>2231</v>
      </c>
      <c r="M21" s="4" t="s">
        <v>2232</v>
      </c>
      <c r="N21" s="4" t="s">
        <v>46</v>
      </c>
      <c r="O21" s="4"/>
      <c r="P21" s="4" t="s">
        <v>2255</v>
      </c>
      <c r="Q21" s="68">
        <v>7.4999999999999997E-2</v>
      </c>
      <c r="R21" s="4"/>
      <c r="S21" s="6">
        <v>165630</v>
      </c>
      <c r="T21" s="68">
        <v>1.1999999999999999E-3</v>
      </c>
      <c r="U21" s="5"/>
      <c r="V21" s="4"/>
      <c r="W21" s="4">
        <v>81111899</v>
      </c>
      <c r="X21" s="4"/>
      <c r="Y21" s="4" t="s">
        <v>2272</v>
      </c>
      <c r="Z21" s="4" t="s">
        <v>2234</v>
      </c>
      <c r="AA21" s="4">
        <v>26</v>
      </c>
      <c r="AB21" s="4">
        <v>1</v>
      </c>
      <c r="AC21" s="4">
        <v>2</v>
      </c>
      <c r="AD21" s="4" t="s">
        <v>2235</v>
      </c>
      <c r="AE21" s="4" t="s">
        <v>2236</v>
      </c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7"/>
      <c r="AX21" s="7"/>
      <c r="AY21" s="7"/>
      <c r="AZ21" s="7">
        <v>0</v>
      </c>
      <c r="BA21" s="7"/>
      <c r="BB21" s="4"/>
      <c r="BC21" s="5"/>
      <c r="BD21" s="7"/>
      <c r="BE21" s="7"/>
      <c r="BF21" s="7"/>
    </row>
    <row r="22" spans="1:58" s="3" customFormat="1" ht="13.5" x14ac:dyDescent="0.3">
      <c r="A22" s="3">
        <f t="shared" si="0"/>
        <v>11</v>
      </c>
      <c r="B22" s="4" t="s">
        <v>2314</v>
      </c>
      <c r="C22" s="5" t="s">
        <v>2315</v>
      </c>
      <c r="D22" s="4" t="s">
        <v>13</v>
      </c>
      <c r="E22" s="5" t="s">
        <v>1545</v>
      </c>
      <c r="F22" s="4" t="s">
        <v>2316</v>
      </c>
      <c r="G22" s="4" t="s">
        <v>2317</v>
      </c>
      <c r="H22" s="66">
        <v>1</v>
      </c>
      <c r="I22" s="4"/>
      <c r="J22" s="67">
        <v>7398600</v>
      </c>
      <c r="K22" s="7"/>
      <c r="L22" s="4" t="s">
        <v>2231</v>
      </c>
      <c r="M22" s="4" t="s">
        <v>2232</v>
      </c>
      <c r="N22" s="4" t="s">
        <v>46</v>
      </c>
      <c r="O22" s="4"/>
      <c r="P22" s="4" t="s">
        <v>2255</v>
      </c>
      <c r="Q22" s="68">
        <v>7.4999999999999997E-2</v>
      </c>
      <c r="R22" s="4"/>
      <c r="S22" s="6">
        <v>554900</v>
      </c>
      <c r="T22" s="68">
        <v>1.1999999999999999E-3</v>
      </c>
      <c r="U22" s="5"/>
      <c r="V22" s="4"/>
      <c r="W22" s="4">
        <v>81111899</v>
      </c>
      <c r="X22" s="4"/>
      <c r="Y22" s="4" t="s">
        <v>2272</v>
      </c>
      <c r="Z22" s="4" t="s">
        <v>2234</v>
      </c>
      <c r="AA22" s="4">
        <v>26</v>
      </c>
      <c r="AB22" s="4">
        <v>1</v>
      </c>
      <c r="AC22" s="4">
        <v>2</v>
      </c>
      <c r="AD22" s="4" t="s">
        <v>2235</v>
      </c>
      <c r="AE22" s="4" t="s">
        <v>2236</v>
      </c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7"/>
      <c r="AX22" s="7"/>
      <c r="AY22" s="7"/>
      <c r="AZ22" s="7">
        <v>0</v>
      </c>
      <c r="BA22" s="7"/>
      <c r="BB22" s="4"/>
      <c r="BC22" s="5"/>
      <c r="BD22" s="7"/>
      <c r="BE22" s="7"/>
      <c r="BF22" s="7"/>
    </row>
    <row r="23" spans="1:58" s="3" customFormat="1" ht="13.5" x14ac:dyDescent="0.3">
      <c r="A23" s="3">
        <f t="shared" si="0"/>
        <v>12</v>
      </c>
      <c r="B23" s="4" t="s">
        <v>2318</v>
      </c>
      <c r="C23" s="5" t="s">
        <v>2319</v>
      </c>
      <c r="D23" s="4" t="s">
        <v>13</v>
      </c>
      <c r="E23" s="5" t="s">
        <v>1549</v>
      </c>
      <c r="F23" s="4" t="s">
        <v>2320</v>
      </c>
      <c r="G23" s="4" t="s">
        <v>2321</v>
      </c>
      <c r="H23" s="66">
        <v>1</v>
      </c>
      <c r="I23" s="4"/>
      <c r="J23" s="67">
        <v>6600000</v>
      </c>
      <c r="K23" s="7"/>
      <c r="L23" s="4" t="s">
        <v>2231</v>
      </c>
      <c r="M23" s="4" t="s">
        <v>2232</v>
      </c>
      <c r="N23" s="4" t="s">
        <v>46</v>
      </c>
      <c r="O23" s="4"/>
      <c r="P23" s="4" t="s">
        <v>2255</v>
      </c>
      <c r="Q23" s="68">
        <v>7.4999999999999997E-2</v>
      </c>
      <c r="R23" s="4"/>
      <c r="S23" s="6">
        <v>495000</v>
      </c>
      <c r="T23" s="68">
        <v>1.1999999999999999E-3</v>
      </c>
      <c r="U23" s="5"/>
      <c r="V23" s="4"/>
      <c r="W23" s="4">
        <v>81111899</v>
      </c>
      <c r="X23" s="4"/>
      <c r="Y23" s="4" t="s">
        <v>2272</v>
      </c>
      <c r="Z23" s="4" t="s">
        <v>2234</v>
      </c>
      <c r="AA23" s="4">
        <v>26</v>
      </c>
      <c r="AB23" s="4">
        <v>1</v>
      </c>
      <c r="AC23" s="4">
        <v>2</v>
      </c>
      <c r="AD23" s="4" t="s">
        <v>2235</v>
      </c>
      <c r="AE23" s="4" t="s">
        <v>2236</v>
      </c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7"/>
      <c r="AX23" s="7"/>
      <c r="AY23" s="7"/>
      <c r="AZ23" s="7">
        <v>0</v>
      </c>
      <c r="BA23" s="7"/>
      <c r="BB23" s="4"/>
      <c r="BC23" s="5"/>
      <c r="BD23" s="7"/>
      <c r="BE23" s="7"/>
      <c r="BF23" s="7"/>
    </row>
    <row r="24" spans="1:58" s="3" customFormat="1" ht="13.5" x14ac:dyDescent="0.3">
      <c r="A24" s="3">
        <f t="shared" si="0"/>
        <v>13</v>
      </c>
      <c r="B24" s="4" t="s">
        <v>2322</v>
      </c>
      <c r="C24" s="5" t="s">
        <v>2323</v>
      </c>
      <c r="D24" s="4" t="s">
        <v>13</v>
      </c>
      <c r="E24" s="5" t="s">
        <v>1552</v>
      </c>
      <c r="F24" s="4" t="s">
        <v>2324</v>
      </c>
      <c r="G24" s="4" t="s">
        <v>2325</v>
      </c>
      <c r="H24" s="66">
        <v>1</v>
      </c>
      <c r="I24" s="4"/>
      <c r="J24" s="67">
        <v>7480000</v>
      </c>
      <c r="K24" s="7"/>
      <c r="L24" s="4" t="s">
        <v>2231</v>
      </c>
      <c r="M24" s="4" t="s">
        <v>2232</v>
      </c>
      <c r="N24" s="4" t="s">
        <v>46</v>
      </c>
      <c r="O24" s="4"/>
      <c r="P24" s="4" t="s">
        <v>2255</v>
      </c>
      <c r="Q24" s="68">
        <v>7.4999999999999997E-2</v>
      </c>
      <c r="R24" s="4"/>
      <c r="S24" s="6">
        <v>561000</v>
      </c>
      <c r="T24" s="68">
        <v>1.1999999999999999E-3</v>
      </c>
      <c r="U24" s="5"/>
      <c r="V24" s="4"/>
      <c r="W24" s="4">
        <v>81111899</v>
      </c>
      <c r="X24" s="4"/>
      <c r="Y24" s="4" t="s">
        <v>2272</v>
      </c>
      <c r="Z24" s="4" t="s">
        <v>2234</v>
      </c>
      <c r="AA24" s="4">
        <v>26</v>
      </c>
      <c r="AB24" s="4">
        <v>1</v>
      </c>
      <c r="AC24" s="4">
        <v>2</v>
      </c>
      <c r="AD24" s="4" t="s">
        <v>2235</v>
      </c>
      <c r="AE24" s="4" t="s">
        <v>2236</v>
      </c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7"/>
      <c r="AX24" s="7"/>
      <c r="AY24" s="7"/>
      <c r="AZ24" s="7">
        <v>0</v>
      </c>
      <c r="BA24" s="7"/>
      <c r="BB24" s="4"/>
      <c r="BC24" s="5"/>
      <c r="BD24" s="7"/>
      <c r="BE24" s="7"/>
      <c r="BF24" s="7"/>
    </row>
    <row r="25" spans="1:58" s="3" customFormat="1" ht="13.5" x14ac:dyDescent="0.3">
      <c r="A25" s="3">
        <f t="shared" si="0"/>
        <v>14</v>
      </c>
      <c r="B25" s="4" t="s">
        <v>2326</v>
      </c>
      <c r="C25" s="5" t="s">
        <v>2327</v>
      </c>
      <c r="D25" s="4" t="s">
        <v>13</v>
      </c>
      <c r="E25" s="5" t="s">
        <v>876</v>
      </c>
      <c r="F25" s="4" t="s">
        <v>2328</v>
      </c>
      <c r="G25" s="4" t="s">
        <v>2329</v>
      </c>
      <c r="H25" s="66">
        <v>1</v>
      </c>
      <c r="I25" s="4"/>
      <c r="J25" s="67">
        <v>3791700</v>
      </c>
      <c r="K25" s="7"/>
      <c r="L25" s="4" t="s">
        <v>2231</v>
      </c>
      <c r="M25" s="4" t="s">
        <v>2232</v>
      </c>
      <c r="N25" s="4" t="s">
        <v>46</v>
      </c>
      <c r="O25" s="4"/>
      <c r="P25" s="4" t="s">
        <v>2255</v>
      </c>
      <c r="Q25" s="68">
        <v>7.4999999999999997E-2</v>
      </c>
      <c r="R25" s="4"/>
      <c r="S25" s="6">
        <v>284380</v>
      </c>
      <c r="T25" s="68">
        <v>1.1999999999999999E-3</v>
      </c>
      <c r="U25" s="5"/>
      <c r="V25" s="4"/>
      <c r="W25" s="4">
        <v>81111899</v>
      </c>
      <c r="X25" s="4"/>
      <c r="Y25" s="4" t="s">
        <v>2272</v>
      </c>
      <c r="Z25" s="4" t="s">
        <v>2234</v>
      </c>
      <c r="AA25" s="4">
        <v>26</v>
      </c>
      <c r="AB25" s="4">
        <v>1</v>
      </c>
      <c r="AC25" s="4">
        <v>2</v>
      </c>
      <c r="AD25" s="4" t="s">
        <v>2235</v>
      </c>
      <c r="AE25" s="4" t="s">
        <v>2236</v>
      </c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7"/>
      <c r="AX25" s="7"/>
      <c r="AY25" s="7"/>
      <c r="AZ25" s="7">
        <v>0</v>
      </c>
      <c r="BA25" s="7"/>
      <c r="BB25" s="4"/>
      <c r="BC25" s="5"/>
      <c r="BD25" s="7"/>
      <c r="BE25" s="7"/>
      <c r="BF25" s="7"/>
    </row>
    <row r="26" spans="1:58" s="3" customFormat="1" ht="13.5" x14ac:dyDescent="0.3">
      <c r="A26" s="3">
        <f t="shared" si="0"/>
        <v>15</v>
      </c>
      <c r="B26" s="4" t="s">
        <v>2330</v>
      </c>
      <c r="C26" s="5" t="s">
        <v>1556</v>
      </c>
      <c r="D26" s="4" t="s">
        <v>13</v>
      </c>
      <c r="E26" s="5" t="s">
        <v>1557</v>
      </c>
      <c r="F26" s="4" t="s">
        <v>2331</v>
      </c>
      <c r="G26" s="4" t="s">
        <v>2332</v>
      </c>
      <c r="H26" s="66">
        <v>1</v>
      </c>
      <c r="I26" s="4"/>
      <c r="J26" s="67">
        <v>8940000</v>
      </c>
      <c r="K26" s="7"/>
      <c r="L26" s="4" t="s">
        <v>2231</v>
      </c>
      <c r="M26" s="4" t="s">
        <v>2232</v>
      </c>
      <c r="N26" s="4" t="s">
        <v>46</v>
      </c>
      <c r="O26" s="4"/>
      <c r="P26" s="4" t="s">
        <v>2233</v>
      </c>
      <c r="Q26" s="68">
        <v>7.4999999999999997E-2</v>
      </c>
      <c r="R26" s="4" t="s">
        <v>2245</v>
      </c>
      <c r="S26" s="6">
        <v>670500</v>
      </c>
      <c r="T26" s="68">
        <v>1.1999999999999999E-3</v>
      </c>
      <c r="U26" s="5"/>
      <c r="V26" s="4"/>
      <c r="W26" s="4">
        <v>72101507</v>
      </c>
      <c r="X26" s="4"/>
      <c r="Y26" s="4" t="s">
        <v>42</v>
      </c>
      <c r="Z26" s="4" t="s">
        <v>2234</v>
      </c>
      <c r="AA26" s="4">
        <v>26</v>
      </c>
      <c r="AB26" s="4">
        <v>1</v>
      </c>
      <c r="AC26" s="4">
        <v>5</v>
      </c>
      <c r="AD26" s="4" t="s">
        <v>2333</v>
      </c>
      <c r="AE26" s="4" t="s">
        <v>2334</v>
      </c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7"/>
      <c r="AX26" s="7"/>
      <c r="AY26" s="7"/>
      <c r="AZ26" s="7">
        <v>0</v>
      </c>
      <c r="BA26" s="7"/>
      <c r="BB26" s="4"/>
      <c r="BC26" s="5"/>
      <c r="BD26" s="7"/>
      <c r="BE26" s="7"/>
      <c r="BF26" s="7"/>
    </row>
    <row r="27" spans="1:58" s="3" customFormat="1" ht="13.5" x14ac:dyDescent="0.3">
      <c r="A27" s="3">
        <f t="shared" si="0"/>
        <v>16</v>
      </c>
      <c r="B27" s="4" t="s">
        <v>2335</v>
      </c>
      <c r="C27" s="5" t="s">
        <v>2336</v>
      </c>
      <c r="D27" s="4" t="s">
        <v>13</v>
      </c>
      <c r="E27" s="5" t="s">
        <v>1582</v>
      </c>
      <c r="F27" s="4" t="s">
        <v>2337</v>
      </c>
      <c r="G27" s="4" t="s">
        <v>2338</v>
      </c>
      <c r="H27" s="66">
        <v>1</v>
      </c>
      <c r="I27" s="4"/>
      <c r="J27" s="67">
        <v>25697760</v>
      </c>
      <c r="K27" s="7"/>
      <c r="L27" s="4" t="s">
        <v>2231</v>
      </c>
      <c r="M27" s="4" t="s">
        <v>2339</v>
      </c>
      <c r="N27" s="4" t="s">
        <v>46</v>
      </c>
      <c r="O27" s="4"/>
      <c r="P27" s="4" t="s">
        <v>2255</v>
      </c>
      <c r="Q27" s="68">
        <v>7.4999999999999997E-2</v>
      </c>
      <c r="R27" s="4"/>
      <c r="S27" s="6">
        <v>1927340</v>
      </c>
      <c r="T27" s="68">
        <v>1.1999999999999999E-3</v>
      </c>
      <c r="U27" s="5"/>
      <c r="V27" s="4"/>
      <c r="W27" s="4">
        <v>81111899</v>
      </c>
      <c r="X27" s="4"/>
      <c r="Y27" s="4" t="s">
        <v>2272</v>
      </c>
      <c r="Z27" s="4" t="s">
        <v>2234</v>
      </c>
      <c r="AA27" s="4">
        <v>26</v>
      </c>
      <c r="AB27" s="4">
        <v>1</v>
      </c>
      <c r="AC27" s="4">
        <v>2</v>
      </c>
      <c r="AD27" s="4" t="s">
        <v>2235</v>
      </c>
      <c r="AE27" s="4" t="s">
        <v>2236</v>
      </c>
      <c r="AF27" s="4" t="s">
        <v>2340</v>
      </c>
      <c r="AG27" s="4"/>
      <c r="AH27" s="4"/>
      <c r="AI27" s="4"/>
      <c r="AJ27" s="4" t="s">
        <v>17</v>
      </c>
      <c r="AK27" s="4" t="s">
        <v>18</v>
      </c>
      <c r="AL27" s="4"/>
      <c r="AM27" s="4"/>
      <c r="AN27" s="4"/>
      <c r="AO27" s="4"/>
      <c r="AP27" s="4"/>
      <c r="AQ27" s="4"/>
      <c r="AR27" s="4" t="s">
        <v>19</v>
      </c>
      <c r="AS27" s="4" t="s">
        <v>2341</v>
      </c>
      <c r="AT27" s="4"/>
      <c r="AU27" s="4" t="s">
        <v>2342</v>
      </c>
      <c r="AV27" s="4" t="s">
        <v>2343</v>
      </c>
      <c r="AW27" s="6">
        <v>24800000</v>
      </c>
      <c r="AX27" s="6">
        <v>27280000</v>
      </c>
      <c r="AY27" s="7"/>
      <c r="AZ27" s="7">
        <v>0</v>
      </c>
      <c r="BA27" s="6">
        <v>26188000</v>
      </c>
      <c r="BB27" s="4" t="s">
        <v>13</v>
      </c>
      <c r="BC27" s="5" t="s">
        <v>1582</v>
      </c>
      <c r="BD27" s="6">
        <v>25697760</v>
      </c>
      <c r="BE27" s="66">
        <v>0.98129999999999995</v>
      </c>
      <c r="BF27" s="7">
        <v>1</v>
      </c>
    </row>
    <row r="28" spans="1:58" s="3" customFormat="1" ht="13.5" x14ac:dyDescent="0.3">
      <c r="A28" s="3">
        <f t="shared" si="0"/>
        <v>17</v>
      </c>
      <c r="B28" s="4" t="s">
        <v>2344</v>
      </c>
      <c r="C28" s="5" t="s">
        <v>2345</v>
      </c>
      <c r="D28" s="4" t="s">
        <v>13</v>
      </c>
      <c r="E28" s="5" t="s">
        <v>1585</v>
      </c>
      <c r="F28" s="4" t="s">
        <v>2346</v>
      </c>
      <c r="G28" s="4" t="s">
        <v>2347</v>
      </c>
      <c r="H28" s="66">
        <v>1</v>
      </c>
      <c r="I28" s="4"/>
      <c r="J28" s="67">
        <v>14300000</v>
      </c>
      <c r="K28" s="7"/>
      <c r="L28" s="4" t="s">
        <v>2231</v>
      </c>
      <c r="M28" s="4" t="s">
        <v>2339</v>
      </c>
      <c r="N28" s="4" t="s">
        <v>46</v>
      </c>
      <c r="O28" s="4"/>
      <c r="P28" s="4" t="s">
        <v>2255</v>
      </c>
      <c r="Q28" s="68">
        <v>7.4999999999999997E-2</v>
      </c>
      <c r="R28" s="4"/>
      <c r="S28" s="6">
        <v>1072500</v>
      </c>
      <c r="T28" s="68">
        <v>1.1999999999999999E-3</v>
      </c>
      <c r="U28" s="5"/>
      <c r="V28" s="4"/>
      <c r="W28" s="4">
        <v>81111899</v>
      </c>
      <c r="X28" s="4"/>
      <c r="Y28" s="4" t="s">
        <v>2272</v>
      </c>
      <c r="Z28" s="4" t="s">
        <v>2234</v>
      </c>
      <c r="AA28" s="4">
        <v>26</v>
      </c>
      <c r="AB28" s="4">
        <v>1</v>
      </c>
      <c r="AC28" s="4">
        <v>2</v>
      </c>
      <c r="AD28" s="4" t="s">
        <v>2235</v>
      </c>
      <c r="AE28" s="4" t="s">
        <v>2236</v>
      </c>
      <c r="AF28" s="4" t="s">
        <v>2348</v>
      </c>
      <c r="AG28" s="4"/>
      <c r="AH28" s="4"/>
      <c r="AI28" s="4" t="s">
        <v>2291</v>
      </c>
      <c r="AJ28" s="4" t="s">
        <v>17</v>
      </c>
      <c r="AK28" s="4" t="s">
        <v>18</v>
      </c>
      <c r="AL28" s="4"/>
      <c r="AM28" s="4"/>
      <c r="AN28" s="4"/>
      <c r="AO28" s="4"/>
      <c r="AP28" s="4"/>
      <c r="AQ28" s="4"/>
      <c r="AR28" s="4" t="s">
        <v>19</v>
      </c>
      <c r="AS28" s="4" t="s">
        <v>2349</v>
      </c>
      <c r="AT28" s="4"/>
      <c r="AU28" s="4" t="s">
        <v>2350</v>
      </c>
      <c r="AV28" s="4" t="s">
        <v>2351</v>
      </c>
      <c r="AW28" s="6">
        <v>13634000</v>
      </c>
      <c r="AX28" s="6">
        <v>14997400</v>
      </c>
      <c r="AY28" s="7"/>
      <c r="AZ28" s="7">
        <v>0</v>
      </c>
      <c r="BA28" s="6">
        <v>14397504</v>
      </c>
      <c r="BB28" s="4" t="s">
        <v>13</v>
      </c>
      <c r="BC28" s="5" t="s">
        <v>1585</v>
      </c>
      <c r="BD28" s="6">
        <v>14300000</v>
      </c>
      <c r="BE28" s="66">
        <v>0.99319999999999997</v>
      </c>
      <c r="BF28" s="7">
        <v>1</v>
      </c>
    </row>
    <row r="29" spans="1:58" s="3" customFormat="1" ht="13.5" x14ac:dyDescent="0.3">
      <c r="A29" s="3">
        <f t="shared" si="0"/>
        <v>18</v>
      </c>
      <c r="B29" s="4" t="s">
        <v>2352</v>
      </c>
      <c r="C29" s="5" t="s">
        <v>2353</v>
      </c>
      <c r="D29" s="4" t="s">
        <v>13</v>
      </c>
      <c r="E29" s="5" t="s">
        <v>2354</v>
      </c>
      <c r="F29" s="4" t="s">
        <v>2355</v>
      </c>
      <c r="G29" s="4" t="s">
        <v>2356</v>
      </c>
      <c r="H29" s="66">
        <v>1</v>
      </c>
      <c r="I29" s="4"/>
      <c r="J29" s="67">
        <v>9460000</v>
      </c>
      <c r="K29" s="7"/>
      <c r="L29" s="4" t="s">
        <v>2231</v>
      </c>
      <c r="M29" s="4" t="s">
        <v>2357</v>
      </c>
      <c r="N29" s="4" t="s">
        <v>2358</v>
      </c>
      <c r="O29" s="4"/>
      <c r="P29" s="4" t="s">
        <v>2233</v>
      </c>
      <c r="Q29" s="68">
        <v>7.4999999999999997E-2</v>
      </c>
      <c r="R29" s="4" t="s">
        <v>2359</v>
      </c>
      <c r="S29" s="6">
        <v>709500</v>
      </c>
      <c r="T29" s="68">
        <v>1.1999999999999999E-3</v>
      </c>
      <c r="U29" s="5"/>
      <c r="V29" s="4"/>
      <c r="W29" s="4">
        <v>72101507</v>
      </c>
      <c r="X29" s="4"/>
      <c r="Y29" s="4" t="s">
        <v>42</v>
      </c>
      <c r="Z29" s="4" t="s">
        <v>2234</v>
      </c>
      <c r="AA29" s="4">
        <v>26</v>
      </c>
      <c r="AB29" s="4">
        <v>1</v>
      </c>
      <c r="AC29" s="4">
        <v>5</v>
      </c>
      <c r="AD29" s="4" t="s">
        <v>2333</v>
      </c>
      <c r="AE29" s="4" t="s">
        <v>2334</v>
      </c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7"/>
      <c r="AX29" s="7"/>
      <c r="AY29" s="7"/>
      <c r="AZ29" s="7">
        <v>0</v>
      </c>
      <c r="BA29" s="7"/>
      <c r="BB29" s="4"/>
      <c r="BC29" s="5"/>
      <c r="BD29" s="7"/>
      <c r="BE29" s="7"/>
      <c r="BF29" s="7"/>
    </row>
    <row r="30" spans="1:58" s="3" customFormat="1" ht="13.5" x14ac:dyDescent="0.3">
      <c r="A30" s="3">
        <f t="shared" si="0"/>
        <v>19</v>
      </c>
      <c r="B30" s="4" t="s">
        <v>2360</v>
      </c>
      <c r="C30" s="5" t="s">
        <v>2361</v>
      </c>
      <c r="D30" s="4" t="s">
        <v>13</v>
      </c>
      <c r="E30" s="5" t="s">
        <v>75</v>
      </c>
      <c r="F30" s="4" t="s">
        <v>2362</v>
      </c>
      <c r="G30" s="4" t="s">
        <v>2363</v>
      </c>
      <c r="H30" s="66">
        <v>1</v>
      </c>
      <c r="I30" s="4"/>
      <c r="J30" s="67">
        <v>2400000</v>
      </c>
      <c r="K30" s="7"/>
      <c r="L30" s="4" t="s">
        <v>2231</v>
      </c>
      <c r="M30" s="4" t="s">
        <v>2364</v>
      </c>
      <c r="N30" s="4" t="s">
        <v>46</v>
      </c>
      <c r="O30" s="4"/>
      <c r="P30" s="4" t="s">
        <v>2255</v>
      </c>
      <c r="Q30" s="68">
        <v>0.1</v>
      </c>
      <c r="R30" s="4"/>
      <c r="S30" s="6">
        <v>240000</v>
      </c>
      <c r="T30" s="4"/>
      <c r="U30" s="5"/>
      <c r="V30" s="4"/>
      <c r="W30" s="4">
        <v>81111809</v>
      </c>
      <c r="X30" s="4"/>
      <c r="Y30" s="4" t="s">
        <v>144</v>
      </c>
      <c r="Z30" s="4" t="s">
        <v>2234</v>
      </c>
      <c r="AA30" s="4">
        <v>26</v>
      </c>
      <c r="AB30" s="4">
        <v>1</v>
      </c>
      <c r="AC30" s="4">
        <v>5</v>
      </c>
      <c r="AD30" s="4" t="s">
        <v>2333</v>
      </c>
      <c r="AE30" s="4" t="s">
        <v>2334</v>
      </c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7"/>
      <c r="AX30" s="7"/>
      <c r="AY30" s="7"/>
      <c r="AZ30" s="7">
        <v>0</v>
      </c>
      <c r="BA30" s="7"/>
      <c r="BB30" s="4"/>
      <c r="BC30" s="5"/>
      <c r="BD30" s="7"/>
      <c r="BE30" s="7"/>
      <c r="BF30" s="7"/>
    </row>
    <row r="31" spans="1:58" s="3" customFormat="1" ht="13.5" x14ac:dyDescent="0.3">
      <c r="A31" s="3">
        <f t="shared" si="0"/>
        <v>20</v>
      </c>
      <c r="B31" s="4" t="s">
        <v>2365</v>
      </c>
      <c r="C31" s="5" t="s">
        <v>2366</v>
      </c>
      <c r="D31" s="4" t="s">
        <v>13</v>
      </c>
      <c r="E31" s="5" t="s">
        <v>2367</v>
      </c>
      <c r="F31" s="4" t="s">
        <v>2368</v>
      </c>
      <c r="G31" s="4" t="s">
        <v>2369</v>
      </c>
      <c r="H31" s="66">
        <v>1</v>
      </c>
      <c r="I31" s="4"/>
      <c r="J31" s="67">
        <v>42539260</v>
      </c>
      <c r="K31" s="7"/>
      <c r="L31" s="4" t="s">
        <v>2231</v>
      </c>
      <c r="M31" s="4" t="s">
        <v>2370</v>
      </c>
      <c r="N31" s="4" t="s">
        <v>2371</v>
      </c>
      <c r="O31" s="4"/>
      <c r="P31" s="4" t="s">
        <v>2255</v>
      </c>
      <c r="Q31" s="68">
        <v>7.4999999999999997E-2</v>
      </c>
      <c r="R31" s="4"/>
      <c r="S31" s="6">
        <v>3190450</v>
      </c>
      <c r="T31" s="68">
        <v>1.1999999999999999E-3</v>
      </c>
      <c r="U31" s="5"/>
      <c r="V31" s="4"/>
      <c r="W31" s="4">
        <v>72101597</v>
      </c>
      <c r="X31" s="4"/>
      <c r="Y31" s="4" t="s">
        <v>16</v>
      </c>
      <c r="Z31" s="4"/>
      <c r="AA31" s="4"/>
      <c r="AB31" s="4"/>
      <c r="AC31" s="4"/>
      <c r="AD31" s="4"/>
      <c r="AE31" s="4"/>
      <c r="AF31" s="4" t="s">
        <v>2372</v>
      </c>
      <c r="AG31" s="4" t="s">
        <v>2291</v>
      </c>
      <c r="AH31" s="4"/>
      <c r="AI31" s="4"/>
      <c r="AJ31" s="4" t="s">
        <v>38</v>
      </c>
      <c r="AK31" s="4" t="s">
        <v>24</v>
      </c>
      <c r="AL31" s="4" t="s">
        <v>2291</v>
      </c>
      <c r="AM31" s="4"/>
      <c r="AN31" s="4"/>
      <c r="AO31" s="4" t="s">
        <v>2291</v>
      </c>
      <c r="AP31" s="4"/>
      <c r="AQ31" s="4"/>
      <c r="AR31" s="4" t="s">
        <v>23</v>
      </c>
      <c r="AS31" s="4" t="s">
        <v>2373</v>
      </c>
      <c r="AT31" s="4" t="s">
        <v>2374</v>
      </c>
      <c r="AU31" s="4" t="s">
        <v>2375</v>
      </c>
      <c r="AV31" s="4" t="s">
        <v>2376</v>
      </c>
      <c r="AW31" s="6">
        <v>43800000</v>
      </c>
      <c r="AX31" s="6">
        <v>48180000</v>
      </c>
      <c r="AY31" s="6">
        <v>48180000</v>
      </c>
      <c r="AZ31" s="7">
        <v>0</v>
      </c>
      <c r="BA31" s="6">
        <v>48318672</v>
      </c>
      <c r="BB31" s="4" t="s">
        <v>13</v>
      </c>
      <c r="BC31" s="5" t="s">
        <v>2367</v>
      </c>
      <c r="BD31" s="6">
        <v>42539260</v>
      </c>
      <c r="BE31" s="66">
        <v>0.88039999999999996</v>
      </c>
      <c r="BF31" s="7">
        <v>3</v>
      </c>
    </row>
    <row r="32" spans="1:58" s="3" customFormat="1" ht="13.5" x14ac:dyDescent="0.3">
      <c r="A32" s="3">
        <f t="shared" si="0"/>
        <v>21</v>
      </c>
      <c r="B32" s="4" t="s">
        <v>2377</v>
      </c>
      <c r="C32" s="5" t="s">
        <v>2378</v>
      </c>
      <c r="D32" s="4" t="s">
        <v>13</v>
      </c>
      <c r="E32" s="5" t="s">
        <v>2379</v>
      </c>
      <c r="F32" s="4" t="s">
        <v>2380</v>
      </c>
      <c r="G32" s="4" t="s">
        <v>2381</v>
      </c>
      <c r="H32" s="66">
        <v>1</v>
      </c>
      <c r="I32" s="4"/>
      <c r="J32" s="67">
        <v>27337700</v>
      </c>
      <c r="K32" s="7"/>
      <c r="L32" s="4" t="s">
        <v>2231</v>
      </c>
      <c r="M32" s="4" t="s">
        <v>2370</v>
      </c>
      <c r="N32" s="4" t="s">
        <v>2382</v>
      </c>
      <c r="O32" s="4"/>
      <c r="P32" s="4" t="s">
        <v>2309</v>
      </c>
      <c r="Q32" s="68">
        <v>0.1</v>
      </c>
      <c r="R32" s="4"/>
      <c r="S32" s="6">
        <v>2733770</v>
      </c>
      <c r="T32" s="68">
        <v>1.1999999999999999E-3</v>
      </c>
      <c r="U32" s="5"/>
      <c r="V32" s="4"/>
      <c r="W32" s="4">
        <v>72101509</v>
      </c>
      <c r="X32" s="4"/>
      <c r="Y32" s="4" t="s">
        <v>34</v>
      </c>
      <c r="Z32" s="4"/>
      <c r="AA32" s="4"/>
      <c r="AB32" s="4"/>
      <c r="AC32" s="4"/>
      <c r="AD32" s="4"/>
      <c r="AE32" s="4"/>
      <c r="AF32" s="4" t="s">
        <v>2383</v>
      </c>
      <c r="AG32" s="4"/>
      <c r="AH32" s="4"/>
      <c r="AI32" s="4"/>
      <c r="AJ32" s="4" t="s">
        <v>17</v>
      </c>
      <c r="AK32" s="4" t="s">
        <v>22</v>
      </c>
      <c r="AL32" s="4"/>
      <c r="AM32" s="4"/>
      <c r="AN32" s="4"/>
      <c r="AO32" s="4"/>
      <c r="AP32" s="4"/>
      <c r="AQ32" s="4"/>
      <c r="AR32" s="4" t="s">
        <v>23</v>
      </c>
      <c r="AS32" s="4" t="s">
        <v>2384</v>
      </c>
      <c r="AT32" s="4" t="s">
        <v>2385</v>
      </c>
      <c r="AU32" s="4" t="s">
        <v>2386</v>
      </c>
      <c r="AV32" s="4" t="s">
        <v>2387</v>
      </c>
      <c r="AW32" s="6">
        <v>28153000</v>
      </c>
      <c r="AX32" s="6">
        <v>30968300</v>
      </c>
      <c r="AY32" s="6">
        <v>30968300</v>
      </c>
      <c r="AZ32" s="7">
        <v>0</v>
      </c>
      <c r="BA32" s="6">
        <v>30967244</v>
      </c>
      <c r="BB32" s="4" t="s">
        <v>13</v>
      </c>
      <c r="BC32" s="5" t="s">
        <v>2379</v>
      </c>
      <c r="BD32" s="6">
        <v>27337700</v>
      </c>
      <c r="BE32" s="66">
        <v>0.88280000000000003</v>
      </c>
      <c r="BF32" s="7">
        <v>11</v>
      </c>
    </row>
    <row r="33" spans="1:58" s="3" customFormat="1" ht="13.5" x14ac:dyDescent="0.3">
      <c r="A33" s="3">
        <f t="shared" si="0"/>
        <v>22</v>
      </c>
      <c r="B33" s="4" t="s">
        <v>2388</v>
      </c>
      <c r="C33" s="5" t="s">
        <v>2389</v>
      </c>
      <c r="D33" s="4" t="s">
        <v>13</v>
      </c>
      <c r="E33" s="5" t="s">
        <v>2390</v>
      </c>
      <c r="F33" s="4" t="s">
        <v>2391</v>
      </c>
      <c r="G33" s="4" t="s">
        <v>2392</v>
      </c>
      <c r="H33" s="66">
        <v>1</v>
      </c>
      <c r="I33" s="4"/>
      <c r="J33" s="67">
        <v>1980000</v>
      </c>
      <c r="K33" s="7"/>
      <c r="L33" s="4" t="s">
        <v>2231</v>
      </c>
      <c r="M33" s="4" t="s">
        <v>2370</v>
      </c>
      <c r="N33" s="4" t="s">
        <v>46</v>
      </c>
      <c r="O33" s="4"/>
      <c r="P33" s="4" t="s">
        <v>2255</v>
      </c>
      <c r="Q33" s="68">
        <v>0.1</v>
      </c>
      <c r="R33" s="4"/>
      <c r="S33" s="6">
        <v>198000</v>
      </c>
      <c r="T33" s="4"/>
      <c r="U33" s="5"/>
      <c r="V33" s="4"/>
      <c r="W33" s="4">
        <v>76121599</v>
      </c>
      <c r="X33" s="4"/>
      <c r="Y33" s="4" t="s">
        <v>144</v>
      </c>
      <c r="Z33" s="4" t="s">
        <v>2234</v>
      </c>
      <c r="AA33" s="4">
        <v>26</v>
      </c>
      <c r="AB33" s="4">
        <v>1</v>
      </c>
      <c r="AC33" s="4">
        <v>5</v>
      </c>
      <c r="AD33" s="4" t="s">
        <v>2333</v>
      </c>
      <c r="AE33" s="4" t="s">
        <v>2334</v>
      </c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7"/>
      <c r="AX33" s="7"/>
      <c r="AY33" s="7"/>
      <c r="AZ33" s="7">
        <v>0</v>
      </c>
      <c r="BA33" s="7"/>
      <c r="BB33" s="4"/>
      <c r="BC33" s="5"/>
      <c r="BD33" s="7"/>
      <c r="BE33" s="7"/>
      <c r="BF33" s="7"/>
    </row>
    <row r="34" spans="1:58" s="3" customFormat="1" ht="13.5" x14ac:dyDescent="0.3">
      <c r="A34" s="3">
        <f t="shared" si="0"/>
        <v>23</v>
      </c>
      <c r="B34" s="4" t="s">
        <v>2393</v>
      </c>
      <c r="C34" s="5" t="s">
        <v>2394</v>
      </c>
      <c r="D34" s="4" t="s">
        <v>13</v>
      </c>
      <c r="E34" s="5" t="s">
        <v>378</v>
      </c>
      <c r="F34" s="4" t="s">
        <v>2395</v>
      </c>
      <c r="G34" s="4" t="s">
        <v>2396</v>
      </c>
      <c r="H34" s="66">
        <v>1</v>
      </c>
      <c r="I34" s="4"/>
      <c r="J34" s="67">
        <v>10241000</v>
      </c>
      <c r="K34" s="7"/>
      <c r="L34" s="4" t="s">
        <v>2231</v>
      </c>
      <c r="M34" s="4" t="s">
        <v>2397</v>
      </c>
      <c r="N34" s="4" t="s">
        <v>2398</v>
      </c>
      <c r="O34" s="4"/>
      <c r="P34" s="4" t="s">
        <v>2255</v>
      </c>
      <c r="Q34" s="68">
        <v>0.1</v>
      </c>
      <c r="R34" s="4"/>
      <c r="S34" s="6">
        <v>1024100</v>
      </c>
      <c r="T34" s="68">
        <v>1.1999999999999999E-3</v>
      </c>
      <c r="U34" s="5"/>
      <c r="V34" s="4"/>
      <c r="W34" s="4">
        <v>72151699</v>
      </c>
      <c r="X34" s="4"/>
      <c r="Y34" s="4" t="s">
        <v>109</v>
      </c>
      <c r="Z34" s="4" t="s">
        <v>2234</v>
      </c>
      <c r="AA34" s="4">
        <v>26</v>
      </c>
      <c r="AB34" s="4">
        <v>1</v>
      </c>
      <c r="AC34" s="4">
        <v>5</v>
      </c>
      <c r="AD34" s="4" t="s">
        <v>2333</v>
      </c>
      <c r="AE34" s="4" t="s">
        <v>2334</v>
      </c>
      <c r="AF34" s="4" t="s">
        <v>2399</v>
      </c>
      <c r="AG34" s="4"/>
      <c r="AH34" s="4"/>
      <c r="AI34" s="4"/>
      <c r="AJ34" s="4" t="s">
        <v>17</v>
      </c>
      <c r="AK34" s="4" t="s">
        <v>18</v>
      </c>
      <c r="AL34" s="4"/>
      <c r="AM34" s="4"/>
      <c r="AN34" s="4"/>
      <c r="AO34" s="4"/>
      <c r="AP34" s="4"/>
      <c r="AQ34" s="4"/>
      <c r="AR34" s="4" t="s">
        <v>19</v>
      </c>
      <c r="AS34" s="4" t="s">
        <v>2400</v>
      </c>
      <c r="AT34" s="4"/>
      <c r="AU34" s="4" t="s">
        <v>2401</v>
      </c>
      <c r="AV34" s="4" t="s">
        <v>2402</v>
      </c>
      <c r="AW34" s="6">
        <v>9900000</v>
      </c>
      <c r="AX34" s="6">
        <v>10890000</v>
      </c>
      <c r="AY34" s="7"/>
      <c r="AZ34" s="7">
        <v>0</v>
      </c>
      <c r="BA34" s="6">
        <v>10890000</v>
      </c>
      <c r="BB34" s="4" t="s">
        <v>13</v>
      </c>
      <c r="BC34" s="5" t="s">
        <v>378</v>
      </c>
      <c r="BD34" s="6">
        <v>10241000</v>
      </c>
      <c r="BE34" s="66">
        <v>0.94040000000000001</v>
      </c>
      <c r="BF34" s="7">
        <v>1</v>
      </c>
    </row>
    <row r="35" spans="1:58" s="3" customFormat="1" ht="13.5" x14ac:dyDescent="0.3">
      <c r="A35" s="3">
        <f t="shared" si="0"/>
        <v>24</v>
      </c>
      <c r="B35" s="4" t="s">
        <v>2403</v>
      </c>
      <c r="C35" s="5" t="s">
        <v>2404</v>
      </c>
      <c r="D35" s="4" t="s">
        <v>13</v>
      </c>
      <c r="E35" s="5" t="s">
        <v>2405</v>
      </c>
      <c r="F35" s="4" t="s">
        <v>2406</v>
      </c>
      <c r="G35" s="4" t="s">
        <v>2407</v>
      </c>
      <c r="H35" s="66">
        <v>1</v>
      </c>
      <c r="I35" s="4"/>
      <c r="J35" s="67">
        <v>108000000</v>
      </c>
      <c r="K35" s="7"/>
      <c r="L35" s="4" t="s">
        <v>2231</v>
      </c>
      <c r="M35" s="4" t="s">
        <v>2408</v>
      </c>
      <c r="N35" s="4" t="s">
        <v>2409</v>
      </c>
      <c r="O35" s="4"/>
      <c r="P35" s="4" t="s">
        <v>2233</v>
      </c>
      <c r="Q35" s="68">
        <v>7.4999999999999997E-2</v>
      </c>
      <c r="R35" s="4" t="s">
        <v>2245</v>
      </c>
      <c r="S35" s="6">
        <v>8100000</v>
      </c>
      <c r="T35" s="68">
        <v>1.1999999999999999E-3</v>
      </c>
      <c r="U35" s="5"/>
      <c r="V35" s="4"/>
      <c r="W35" s="4">
        <v>82141502</v>
      </c>
      <c r="X35" s="4"/>
      <c r="Y35" s="4" t="s">
        <v>16</v>
      </c>
      <c r="Z35" s="4"/>
      <c r="AA35" s="4"/>
      <c r="AB35" s="4"/>
      <c r="AC35" s="4"/>
      <c r="AD35" s="4"/>
      <c r="AE35" s="4"/>
      <c r="AF35" s="4" t="s">
        <v>2410</v>
      </c>
      <c r="AG35" s="4"/>
      <c r="AH35" s="4"/>
      <c r="AI35" s="4"/>
      <c r="AJ35" s="4" t="s">
        <v>17</v>
      </c>
      <c r="AK35" s="4" t="s">
        <v>24</v>
      </c>
      <c r="AL35" s="4"/>
      <c r="AM35" s="4" t="s">
        <v>2291</v>
      </c>
      <c r="AN35" s="4"/>
      <c r="AO35" s="4"/>
      <c r="AP35" s="4"/>
      <c r="AQ35" s="4"/>
      <c r="AR35" s="4" t="s">
        <v>139</v>
      </c>
      <c r="AS35" s="4" t="s">
        <v>2411</v>
      </c>
      <c r="AT35" s="4" t="s">
        <v>2412</v>
      </c>
      <c r="AU35" s="4" t="s">
        <v>2413</v>
      </c>
      <c r="AV35" s="4" t="s">
        <v>2414</v>
      </c>
      <c r="AW35" s="6">
        <v>105000000</v>
      </c>
      <c r="AX35" s="6">
        <v>115500000</v>
      </c>
      <c r="AY35" s="6">
        <v>115500000</v>
      </c>
      <c r="AZ35" s="7">
        <v>0</v>
      </c>
      <c r="BA35" s="6">
        <v>116547260</v>
      </c>
      <c r="BB35" s="4" t="s">
        <v>13</v>
      </c>
      <c r="BC35" s="5" t="s">
        <v>2405</v>
      </c>
      <c r="BD35" s="6">
        <v>108000000</v>
      </c>
      <c r="BE35" s="66">
        <v>0.92669999999999997</v>
      </c>
      <c r="BF35" s="7">
        <v>3</v>
      </c>
    </row>
    <row r="36" spans="1:58" s="3" customFormat="1" ht="13.5" x14ac:dyDescent="0.3">
      <c r="A36" s="3">
        <f t="shared" si="0"/>
        <v>25</v>
      </c>
      <c r="B36" s="4" t="s">
        <v>2415</v>
      </c>
      <c r="C36" s="5" t="s">
        <v>2416</v>
      </c>
      <c r="D36" s="4" t="s">
        <v>741</v>
      </c>
      <c r="E36" s="5" t="s">
        <v>742</v>
      </c>
      <c r="F36" s="4" t="s">
        <v>2417</v>
      </c>
      <c r="G36" s="4" t="s">
        <v>2418</v>
      </c>
      <c r="H36" s="66">
        <v>0.9</v>
      </c>
      <c r="I36" s="4"/>
      <c r="J36" s="67">
        <v>192400000</v>
      </c>
      <c r="K36" s="6">
        <v>572720000</v>
      </c>
      <c r="L36" s="4" t="s">
        <v>2231</v>
      </c>
      <c r="M36" s="4" t="s">
        <v>2419</v>
      </c>
      <c r="N36" s="4" t="s">
        <v>46</v>
      </c>
      <c r="O36" s="4" t="s">
        <v>898</v>
      </c>
      <c r="P36" s="4" t="s">
        <v>2309</v>
      </c>
      <c r="Q36" s="68">
        <v>7.4999999999999997E-2</v>
      </c>
      <c r="R36" s="4"/>
      <c r="S36" s="6">
        <v>42954000</v>
      </c>
      <c r="T36" s="68">
        <v>1.1999999999999999E-3</v>
      </c>
      <c r="U36" s="5"/>
      <c r="V36" s="4"/>
      <c r="W36" s="4">
        <v>77101504</v>
      </c>
      <c r="X36" s="4"/>
      <c r="Y36" s="4" t="s">
        <v>16</v>
      </c>
      <c r="Z36" s="4"/>
      <c r="AA36" s="4"/>
      <c r="AB36" s="4"/>
      <c r="AC36" s="4"/>
      <c r="AD36" s="4"/>
      <c r="AE36" s="4"/>
      <c r="AF36" s="4" t="s">
        <v>2420</v>
      </c>
      <c r="AG36" s="4"/>
      <c r="AH36" s="4"/>
      <c r="AI36" s="4"/>
      <c r="AJ36" s="4" t="s">
        <v>38</v>
      </c>
      <c r="AK36" s="4" t="s">
        <v>22</v>
      </c>
      <c r="AL36" s="4"/>
      <c r="AM36" s="4"/>
      <c r="AN36" s="4"/>
      <c r="AO36" s="4"/>
      <c r="AP36" s="4"/>
      <c r="AQ36" s="4" t="s">
        <v>2291</v>
      </c>
      <c r="AR36" s="4" t="s">
        <v>23</v>
      </c>
      <c r="AS36" s="4" t="s">
        <v>2421</v>
      </c>
      <c r="AT36" s="4" t="s">
        <v>2422</v>
      </c>
      <c r="AU36" s="4" t="s">
        <v>2423</v>
      </c>
      <c r="AV36" s="4" t="s">
        <v>2424</v>
      </c>
      <c r="AW36" s="6">
        <v>600000000</v>
      </c>
      <c r="AX36" s="6">
        <v>660000000</v>
      </c>
      <c r="AY36" s="6">
        <v>660000000</v>
      </c>
      <c r="AZ36" s="7">
        <v>0</v>
      </c>
      <c r="BA36" s="6">
        <v>661092971</v>
      </c>
      <c r="BB36" s="4" t="s">
        <v>741</v>
      </c>
      <c r="BC36" s="5" t="s">
        <v>742</v>
      </c>
      <c r="BD36" s="6">
        <v>572720000</v>
      </c>
      <c r="BE36" s="66">
        <v>0.86629999999999996</v>
      </c>
      <c r="BF36" s="7">
        <v>18</v>
      </c>
    </row>
    <row r="37" spans="1:58" s="3" customFormat="1" ht="13.5" x14ac:dyDescent="0.3">
      <c r="A37" s="3">
        <f t="shared" si="0"/>
        <v>26</v>
      </c>
      <c r="B37" s="4" t="s">
        <v>2425</v>
      </c>
      <c r="C37" s="5" t="s">
        <v>2426</v>
      </c>
      <c r="D37" s="4" t="s">
        <v>13</v>
      </c>
      <c r="E37" s="5" t="s">
        <v>2427</v>
      </c>
      <c r="F37" s="4" t="s">
        <v>2428</v>
      </c>
      <c r="G37" s="4" t="s">
        <v>2429</v>
      </c>
      <c r="H37" s="66">
        <v>1</v>
      </c>
      <c r="I37" s="4"/>
      <c r="J37" s="67">
        <v>8603760</v>
      </c>
      <c r="K37" s="7"/>
      <c r="L37" s="4" t="s">
        <v>2231</v>
      </c>
      <c r="M37" s="4" t="s">
        <v>2430</v>
      </c>
      <c r="N37" s="4" t="s">
        <v>2431</v>
      </c>
      <c r="O37" s="4"/>
      <c r="P37" s="4" t="s">
        <v>2233</v>
      </c>
      <c r="Q37" s="68">
        <v>7.4999999999999997E-2</v>
      </c>
      <c r="R37" s="4" t="s">
        <v>2245</v>
      </c>
      <c r="S37" s="6">
        <v>645290</v>
      </c>
      <c r="T37" s="68">
        <v>1.1999999999999999E-3</v>
      </c>
      <c r="U37" s="5"/>
      <c r="V37" s="4"/>
      <c r="W37" s="4">
        <v>70171602</v>
      </c>
      <c r="X37" s="4"/>
      <c r="Y37" s="4" t="s">
        <v>482</v>
      </c>
      <c r="Z37" s="4" t="s">
        <v>2234</v>
      </c>
      <c r="AA37" s="4">
        <v>26</v>
      </c>
      <c r="AB37" s="4">
        <v>1</v>
      </c>
      <c r="AC37" s="4">
        <v>5</v>
      </c>
      <c r="AD37" s="4" t="s">
        <v>2333</v>
      </c>
      <c r="AE37" s="4" t="s">
        <v>2334</v>
      </c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7"/>
      <c r="AX37" s="7"/>
      <c r="AY37" s="7"/>
      <c r="AZ37" s="7">
        <v>0</v>
      </c>
      <c r="BA37" s="7"/>
      <c r="BB37" s="4"/>
      <c r="BC37" s="5"/>
      <c r="BD37" s="7"/>
      <c r="BE37" s="7"/>
      <c r="BF37" s="7"/>
    </row>
    <row r="38" spans="1:58" s="3" customFormat="1" ht="13.5" x14ac:dyDescent="0.3">
      <c r="A38" s="3">
        <f t="shared" si="0"/>
        <v>27</v>
      </c>
      <c r="B38" s="4" t="s">
        <v>2432</v>
      </c>
      <c r="C38" s="5" t="s">
        <v>2433</v>
      </c>
      <c r="D38" s="4" t="s">
        <v>13</v>
      </c>
      <c r="E38" s="5" t="s">
        <v>1574</v>
      </c>
      <c r="F38" s="4" t="s">
        <v>2434</v>
      </c>
      <c r="G38" s="4" t="s">
        <v>2435</v>
      </c>
      <c r="H38" s="66">
        <v>1</v>
      </c>
      <c r="I38" s="4"/>
      <c r="J38" s="67">
        <v>130270000</v>
      </c>
      <c r="K38" s="7"/>
      <c r="L38" s="4" t="s">
        <v>2231</v>
      </c>
      <c r="M38" s="4" t="s">
        <v>2436</v>
      </c>
      <c r="N38" s="4" t="s">
        <v>46</v>
      </c>
      <c r="O38" s="4"/>
      <c r="P38" s="4" t="s">
        <v>2233</v>
      </c>
      <c r="Q38" s="68">
        <v>7.4999999999999997E-2</v>
      </c>
      <c r="R38" s="4" t="s">
        <v>2245</v>
      </c>
      <c r="S38" s="6">
        <v>9770250</v>
      </c>
      <c r="T38" s="68">
        <v>1.1999999999999999E-3</v>
      </c>
      <c r="U38" s="5"/>
      <c r="V38" s="4"/>
      <c r="W38" s="4">
        <v>81111899</v>
      </c>
      <c r="X38" s="4"/>
      <c r="Y38" s="4" t="s">
        <v>16</v>
      </c>
      <c r="Z38" s="4" t="s">
        <v>2234</v>
      </c>
      <c r="AA38" s="4">
        <v>26</v>
      </c>
      <c r="AB38" s="4">
        <v>1</v>
      </c>
      <c r="AC38" s="4">
        <v>2</v>
      </c>
      <c r="AD38" s="4" t="s">
        <v>2235</v>
      </c>
      <c r="AE38" s="4" t="s">
        <v>2236</v>
      </c>
      <c r="AF38" s="4" t="s">
        <v>2437</v>
      </c>
      <c r="AG38" s="4"/>
      <c r="AH38" s="4"/>
      <c r="AI38" s="4"/>
      <c r="AJ38" s="4" t="s">
        <v>17</v>
      </c>
      <c r="AK38" s="4" t="s">
        <v>18</v>
      </c>
      <c r="AL38" s="4"/>
      <c r="AM38" s="4"/>
      <c r="AN38" s="4"/>
      <c r="AO38" s="4"/>
      <c r="AP38" s="4"/>
      <c r="AQ38" s="4"/>
      <c r="AR38" s="4" t="s">
        <v>19</v>
      </c>
      <c r="AS38" s="4" t="s">
        <v>2438</v>
      </c>
      <c r="AT38" s="4"/>
      <c r="AU38" s="4" t="s">
        <v>2439</v>
      </c>
      <c r="AV38" s="4" t="s">
        <v>2440</v>
      </c>
      <c r="AW38" s="6">
        <v>124600000</v>
      </c>
      <c r="AX38" s="6">
        <v>137060000</v>
      </c>
      <c r="AY38" s="7"/>
      <c r="AZ38" s="7">
        <v>0</v>
      </c>
      <c r="BA38" s="6">
        <v>131620000</v>
      </c>
      <c r="BB38" s="4" t="s">
        <v>13</v>
      </c>
      <c r="BC38" s="5" t="s">
        <v>1574</v>
      </c>
      <c r="BD38" s="6">
        <v>130270000</v>
      </c>
      <c r="BE38" s="66">
        <v>0.98970000000000002</v>
      </c>
      <c r="BF38" s="7">
        <v>1</v>
      </c>
    </row>
    <row r="39" spans="1:58" s="3" customFormat="1" ht="13.5" x14ac:dyDescent="0.3">
      <c r="A39" s="3">
        <f t="shared" si="0"/>
        <v>28</v>
      </c>
      <c r="B39" s="4" t="s">
        <v>2441</v>
      </c>
      <c r="C39" s="5" t="s">
        <v>2442</v>
      </c>
      <c r="D39" s="4" t="s">
        <v>13</v>
      </c>
      <c r="E39" s="5" t="s">
        <v>427</v>
      </c>
      <c r="F39" s="4" t="s">
        <v>2443</v>
      </c>
      <c r="G39" s="4" t="s">
        <v>2444</v>
      </c>
      <c r="H39" s="66">
        <v>1</v>
      </c>
      <c r="I39" s="4"/>
      <c r="J39" s="67">
        <v>148368000</v>
      </c>
      <c r="K39" s="7"/>
      <c r="L39" s="4" t="s">
        <v>2231</v>
      </c>
      <c r="M39" s="4" t="s">
        <v>2445</v>
      </c>
      <c r="N39" s="4" t="s">
        <v>46</v>
      </c>
      <c r="O39" s="4"/>
      <c r="P39" s="4" t="s">
        <v>2233</v>
      </c>
      <c r="Q39" s="68">
        <v>7.4999999999999997E-2</v>
      </c>
      <c r="R39" s="4" t="s">
        <v>2245</v>
      </c>
      <c r="S39" s="6">
        <v>11127600</v>
      </c>
      <c r="T39" s="68">
        <v>1.1999999999999999E-3</v>
      </c>
      <c r="U39" s="5"/>
      <c r="V39" s="4"/>
      <c r="W39" s="4">
        <v>81112399</v>
      </c>
      <c r="X39" s="4"/>
      <c r="Y39" s="4" t="s">
        <v>16</v>
      </c>
      <c r="Z39" s="4" t="s">
        <v>2234</v>
      </c>
      <c r="AA39" s="4">
        <v>26</v>
      </c>
      <c r="AB39" s="4">
        <v>1</v>
      </c>
      <c r="AC39" s="4">
        <v>2</v>
      </c>
      <c r="AD39" s="4" t="s">
        <v>2235</v>
      </c>
      <c r="AE39" s="4" t="s">
        <v>2236</v>
      </c>
      <c r="AF39" s="4" t="s">
        <v>2446</v>
      </c>
      <c r="AG39" s="4"/>
      <c r="AH39" s="4"/>
      <c r="AI39" s="4"/>
      <c r="AJ39" s="4" t="s">
        <v>17</v>
      </c>
      <c r="AK39" s="4" t="s">
        <v>18</v>
      </c>
      <c r="AL39" s="4"/>
      <c r="AM39" s="4"/>
      <c r="AN39" s="4"/>
      <c r="AO39" s="4"/>
      <c r="AP39" s="4"/>
      <c r="AQ39" s="4"/>
      <c r="AR39" s="4" t="s">
        <v>19</v>
      </c>
      <c r="AS39" s="4" t="s">
        <v>2447</v>
      </c>
      <c r="AT39" s="4"/>
      <c r="AU39" s="4" t="s">
        <v>2448</v>
      </c>
      <c r="AV39" s="4" t="s">
        <v>2449</v>
      </c>
      <c r="AW39" s="6">
        <v>139667000</v>
      </c>
      <c r="AX39" s="6">
        <v>153633700</v>
      </c>
      <c r="AY39" s="7"/>
      <c r="AZ39" s="7">
        <v>0</v>
      </c>
      <c r="BA39" s="6">
        <v>148550000</v>
      </c>
      <c r="BB39" s="4" t="s">
        <v>13</v>
      </c>
      <c r="BC39" s="5" t="s">
        <v>427</v>
      </c>
      <c r="BD39" s="6">
        <v>148368000</v>
      </c>
      <c r="BE39" s="66">
        <v>0.99880000000000002</v>
      </c>
      <c r="BF39" s="7">
        <v>1</v>
      </c>
    </row>
    <row r="40" spans="1:58" s="3" customFormat="1" ht="13.5" x14ac:dyDescent="0.3">
      <c r="A40" s="3">
        <f t="shared" si="0"/>
        <v>29</v>
      </c>
      <c r="B40" s="4" t="s">
        <v>2450</v>
      </c>
      <c r="C40" s="5" t="s">
        <v>2451</v>
      </c>
      <c r="D40" s="4" t="s">
        <v>13</v>
      </c>
      <c r="E40" s="5" t="s">
        <v>259</v>
      </c>
      <c r="F40" s="4" t="s">
        <v>2452</v>
      </c>
      <c r="G40" s="4" t="s">
        <v>2453</v>
      </c>
      <c r="H40" s="66">
        <v>1</v>
      </c>
      <c r="I40" s="4"/>
      <c r="J40" s="67">
        <v>10230000</v>
      </c>
      <c r="K40" s="7"/>
      <c r="L40" s="4" t="s">
        <v>2231</v>
      </c>
      <c r="M40" s="4" t="s">
        <v>2454</v>
      </c>
      <c r="N40" s="4" t="s">
        <v>2455</v>
      </c>
      <c r="O40" s="4"/>
      <c r="P40" s="4" t="s">
        <v>2255</v>
      </c>
      <c r="Q40" s="68">
        <v>7.4999999999999997E-2</v>
      </c>
      <c r="R40" s="4"/>
      <c r="S40" s="6">
        <v>767250</v>
      </c>
      <c r="T40" s="68">
        <v>6.9999999999999999E-4</v>
      </c>
      <c r="U40" s="5"/>
      <c r="V40" s="4"/>
      <c r="W40" s="4">
        <v>72151597</v>
      </c>
      <c r="X40" s="4"/>
      <c r="Y40" s="4" t="s">
        <v>177</v>
      </c>
      <c r="Z40" s="4" t="s">
        <v>2234</v>
      </c>
      <c r="AA40" s="4">
        <v>26</v>
      </c>
      <c r="AB40" s="4">
        <v>1</v>
      </c>
      <c r="AC40" s="4">
        <v>5</v>
      </c>
      <c r="AD40" s="4" t="s">
        <v>2333</v>
      </c>
      <c r="AE40" s="4" t="s">
        <v>2334</v>
      </c>
      <c r="AF40" s="4" t="s">
        <v>2456</v>
      </c>
      <c r="AG40" s="4"/>
      <c r="AH40" s="4"/>
      <c r="AI40" s="4"/>
      <c r="AJ40" s="4" t="s">
        <v>30</v>
      </c>
      <c r="AK40" s="4" t="s">
        <v>18</v>
      </c>
      <c r="AL40" s="4"/>
      <c r="AM40" s="4"/>
      <c r="AN40" s="4"/>
      <c r="AO40" s="4"/>
      <c r="AP40" s="4"/>
      <c r="AQ40" s="4"/>
      <c r="AR40" s="4" t="s">
        <v>19</v>
      </c>
      <c r="AS40" s="4" t="s">
        <v>2457</v>
      </c>
      <c r="AT40" s="4"/>
      <c r="AU40" s="4" t="s">
        <v>2458</v>
      </c>
      <c r="AV40" s="4" t="s">
        <v>2459</v>
      </c>
      <c r="AW40" s="6">
        <v>9900000</v>
      </c>
      <c r="AX40" s="6">
        <v>10890000</v>
      </c>
      <c r="AY40" s="7"/>
      <c r="AZ40" s="6">
        <v>10890000</v>
      </c>
      <c r="BA40" s="6">
        <v>10500000</v>
      </c>
      <c r="BB40" s="4" t="s">
        <v>13</v>
      </c>
      <c r="BC40" s="5" t="s">
        <v>259</v>
      </c>
      <c r="BD40" s="6">
        <v>10230000</v>
      </c>
      <c r="BE40" s="66">
        <v>0.97430000000000005</v>
      </c>
      <c r="BF40" s="7">
        <v>1</v>
      </c>
    </row>
    <row r="41" spans="1:58" s="3" customFormat="1" ht="13.5" x14ac:dyDescent="0.3">
      <c r="A41" s="3">
        <f t="shared" si="0"/>
        <v>30</v>
      </c>
      <c r="B41" s="4" t="s">
        <v>2460</v>
      </c>
      <c r="C41" s="5" t="s">
        <v>2461</v>
      </c>
      <c r="D41" s="4" t="s">
        <v>13</v>
      </c>
      <c r="E41" s="5" t="s">
        <v>436</v>
      </c>
      <c r="F41" s="4" t="s">
        <v>2462</v>
      </c>
      <c r="G41" s="4" t="s">
        <v>2463</v>
      </c>
      <c r="H41" s="66">
        <v>1</v>
      </c>
      <c r="I41" s="4"/>
      <c r="J41" s="67">
        <v>10967000</v>
      </c>
      <c r="K41" s="7"/>
      <c r="L41" s="4" t="s">
        <v>2231</v>
      </c>
      <c r="M41" s="4" t="s">
        <v>2464</v>
      </c>
      <c r="N41" s="4" t="s">
        <v>2465</v>
      </c>
      <c r="O41" s="4"/>
      <c r="P41" s="4" t="s">
        <v>2255</v>
      </c>
      <c r="Q41" s="68">
        <v>7.4999999999999997E-2</v>
      </c>
      <c r="R41" s="4"/>
      <c r="S41" s="6">
        <v>822530</v>
      </c>
      <c r="T41" s="68">
        <v>1.1999999999999999E-3</v>
      </c>
      <c r="U41" s="5" t="s">
        <v>2466</v>
      </c>
      <c r="V41" s="68">
        <v>0.02</v>
      </c>
      <c r="W41" s="4">
        <v>72101597</v>
      </c>
      <c r="X41" s="4"/>
      <c r="Y41" s="4" t="s">
        <v>117</v>
      </c>
      <c r="Z41" s="4" t="s">
        <v>2234</v>
      </c>
      <c r="AA41" s="4">
        <v>26</v>
      </c>
      <c r="AB41" s="4">
        <v>1</v>
      </c>
      <c r="AC41" s="4">
        <v>5</v>
      </c>
      <c r="AD41" s="4" t="s">
        <v>2333</v>
      </c>
      <c r="AE41" s="4" t="s">
        <v>2334</v>
      </c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7"/>
      <c r="AX41" s="7"/>
      <c r="AY41" s="7"/>
      <c r="AZ41" s="7">
        <v>0</v>
      </c>
      <c r="BA41" s="7"/>
      <c r="BB41" s="4"/>
      <c r="BC41" s="5"/>
      <c r="BD41" s="7"/>
      <c r="BE41" s="7"/>
      <c r="BF41" s="7"/>
    </row>
    <row r="42" spans="1:58" s="3" customFormat="1" ht="13.5" x14ac:dyDescent="0.3">
      <c r="A42" s="3">
        <f t="shared" si="0"/>
        <v>31</v>
      </c>
      <c r="B42" s="4" t="s">
        <v>2467</v>
      </c>
      <c r="C42" s="5" t="s">
        <v>2468</v>
      </c>
      <c r="D42" s="4" t="s">
        <v>13</v>
      </c>
      <c r="E42" s="5" t="s">
        <v>1090</v>
      </c>
      <c r="F42" s="4" t="s">
        <v>2469</v>
      </c>
      <c r="G42" s="4" t="s">
        <v>2470</v>
      </c>
      <c r="H42" s="66">
        <v>1</v>
      </c>
      <c r="I42" s="4"/>
      <c r="J42" s="67">
        <v>218176000</v>
      </c>
      <c r="K42" s="6">
        <v>941578000</v>
      </c>
      <c r="L42" s="4" t="s">
        <v>2231</v>
      </c>
      <c r="M42" s="4" t="s">
        <v>2464</v>
      </c>
      <c r="N42" s="4" t="s">
        <v>2471</v>
      </c>
      <c r="O42" s="4" t="s">
        <v>1091</v>
      </c>
      <c r="P42" s="4" t="s">
        <v>2309</v>
      </c>
      <c r="Q42" s="68">
        <v>7.4999999999999997E-2</v>
      </c>
      <c r="R42" s="4"/>
      <c r="S42" s="6">
        <v>70618350</v>
      </c>
      <c r="T42" s="68">
        <v>1.1999999999999999E-3</v>
      </c>
      <c r="U42" s="5"/>
      <c r="V42" s="4"/>
      <c r="W42" s="4">
        <v>73169002</v>
      </c>
      <c r="X42" s="4"/>
      <c r="Y42" s="4" t="s">
        <v>16</v>
      </c>
      <c r="Z42" s="4" t="s">
        <v>2234</v>
      </c>
      <c r="AA42" s="4">
        <v>27</v>
      </c>
      <c r="AB42" s="4">
        <v>3</v>
      </c>
      <c r="AC42" s="4">
        <v>0</v>
      </c>
      <c r="AD42" s="4">
        <v>0</v>
      </c>
      <c r="AE42" s="4" t="s">
        <v>2472</v>
      </c>
      <c r="AF42" s="4" t="s">
        <v>2473</v>
      </c>
      <c r="AG42" s="4"/>
      <c r="AH42" s="4"/>
      <c r="AI42" s="4"/>
      <c r="AJ42" s="4" t="s">
        <v>17</v>
      </c>
      <c r="AK42" s="4" t="s">
        <v>18</v>
      </c>
      <c r="AL42" s="4"/>
      <c r="AM42" s="4"/>
      <c r="AN42" s="4"/>
      <c r="AO42" s="4"/>
      <c r="AP42" s="4"/>
      <c r="AQ42" s="4"/>
      <c r="AR42" s="4" t="s">
        <v>19</v>
      </c>
      <c r="AS42" s="4" t="s">
        <v>2474</v>
      </c>
      <c r="AT42" s="4"/>
      <c r="AU42" s="4" t="s">
        <v>2475</v>
      </c>
      <c r="AV42" s="4" t="s">
        <v>2476</v>
      </c>
      <c r="AW42" s="6">
        <v>931083078</v>
      </c>
      <c r="AX42" s="6">
        <v>1024191386</v>
      </c>
      <c r="AY42" s="7"/>
      <c r="AZ42" s="7">
        <v>0</v>
      </c>
      <c r="BA42" s="6">
        <v>963550000</v>
      </c>
      <c r="BB42" s="4" t="s">
        <v>13</v>
      </c>
      <c r="BC42" s="5" t="s">
        <v>1090</v>
      </c>
      <c r="BD42" s="6">
        <v>948426000</v>
      </c>
      <c r="BE42" s="66">
        <v>0.98429999999999995</v>
      </c>
      <c r="BF42" s="7">
        <v>1</v>
      </c>
    </row>
    <row r="43" spans="1:58" s="3" customFormat="1" ht="13.5" x14ac:dyDescent="0.3">
      <c r="A43" s="3">
        <f t="shared" si="0"/>
        <v>32</v>
      </c>
      <c r="B43" s="4" t="s">
        <v>2477</v>
      </c>
      <c r="C43" s="5" t="s">
        <v>972</v>
      </c>
      <c r="D43" s="4" t="s">
        <v>13</v>
      </c>
      <c r="E43" s="5" t="s">
        <v>973</v>
      </c>
      <c r="F43" s="4" t="s">
        <v>2478</v>
      </c>
      <c r="G43" s="4" t="s">
        <v>2479</v>
      </c>
      <c r="H43" s="66">
        <v>1</v>
      </c>
      <c r="I43" s="4"/>
      <c r="J43" s="67">
        <v>6710000</v>
      </c>
      <c r="K43" s="7"/>
      <c r="L43" s="4" t="s">
        <v>2231</v>
      </c>
      <c r="M43" s="4" t="s">
        <v>2464</v>
      </c>
      <c r="N43" s="4" t="s">
        <v>2480</v>
      </c>
      <c r="O43" s="4"/>
      <c r="P43" s="4" t="s">
        <v>2255</v>
      </c>
      <c r="Q43" s="68">
        <v>7.4999999999999997E-2</v>
      </c>
      <c r="R43" s="4"/>
      <c r="S43" s="6">
        <v>503250</v>
      </c>
      <c r="T43" s="68">
        <v>1.1999999999999999E-3</v>
      </c>
      <c r="U43" s="5"/>
      <c r="V43" s="4"/>
      <c r="W43" s="4">
        <v>81141801</v>
      </c>
      <c r="X43" s="4"/>
      <c r="Y43" s="4" t="s">
        <v>117</v>
      </c>
      <c r="Z43" s="4" t="s">
        <v>2234</v>
      </c>
      <c r="AA43" s="4">
        <v>26</v>
      </c>
      <c r="AB43" s="4">
        <v>1</v>
      </c>
      <c r="AC43" s="4">
        <v>5</v>
      </c>
      <c r="AD43" s="4" t="s">
        <v>2333</v>
      </c>
      <c r="AE43" s="4" t="s">
        <v>2334</v>
      </c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7"/>
      <c r="AX43" s="7"/>
      <c r="AY43" s="7"/>
      <c r="AZ43" s="7">
        <v>0</v>
      </c>
      <c r="BA43" s="7"/>
      <c r="BB43" s="4"/>
      <c r="BC43" s="5"/>
      <c r="BD43" s="7"/>
      <c r="BE43" s="7"/>
      <c r="BF43" s="7"/>
    </row>
    <row r="44" spans="1:58" s="3" customFormat="1" ht="13.5" x14ac:dyDescent="0.3">
      <c r="A44" s="3">
        <f t="shared" si="0"/>
        <v>33</v>
      </c>
      <c r="B44" s="4" t="s">
        <v>2481</v>
      </c>
      <c r="C44" s="5" t="s">
        <v>2482</v>
      </c>
      <c r="D44" s="4" t="s">
        <v>13</v>
      </c>
      <c r="E44" s="5" t="s">
        <v>1465</v>
      </c>
      <c r="F44" s="4" t="s">
        <v>2483</v>
      </c>
      <c r="G44" s="4" t="s">
        <v>2484</v>
      </c>
      <c r="H44" s="66">
        <v>1</v>
      </c>
      <c r="I44" s="4"/>
      <c r="J44" s="67">
        <v>4664000</v>
      </c>
      <c r="K44" s="7"/>
      <c r="L44" s="4" t="s">
        <v>2231</v>
      </c>
      <c r="M44" s="4" t="s">
        <v>2464</v>
      </c>
      <c r="N44" s="4" t="s">
        <v>2485</v>
      </c>
      <c r="O44" s="4"/>
      <c r="P44" s="4" t="s">
        <v>2255</v>
      </c>
      <c r="Q44" s="68">
        <v>0.1</v>
      </c>
      <c r="R44" s="4"/>
      <c r="S44" s="6">
        <v>466400</v>
      </c>
      <c r="T44" s="68">
        <v>1.1999999999999999E-3</v>
      </c>
      <c r="U44" s="5"/>
      <c r="V44" s="4"/>
      <c r="W44" s="4">
        <v>72101507</v>
      </c>
      <c r="X44" s="4"/>
      <c r="Y44" s="4" t="s">
        <v>144</v>
      </c>
      <c r="Z44" s="4" t="s">
        <v>2234</v>
      </c>
      <c r="AA44" s="4">
        <v>26</v>
      </c>
      <c r="AB44" s="4">
        <v>1</v>
      </c>
      <c r="AC44" s="4">
        <v>5</v>
      </c>
      <c r="AD44" s="4" t="s">
        <v>2333</v>
      </c>
      <c r="AE44" s="4" t="s">
        <v>2334</v>
      </c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7"/>
      <c r="AX44" s="7"/>
      <c r="AY44" s="7"/>
      <c r="AZ44" s="7">
        <v>0</v>
      </c>
      <c r="BA44" s="7"/>
      <c r="BB44" s="4"/>
      <c r="BC44" s="5"/>
      <c r="BD44" s="7"/>
      <c r="BE44" s="7"/>
      <c r="BF44" s="7"/>
    </row>
    <row r="45" spans="1:58" s="3" customFormat="1" ht="13.5" x14ac:dyDescent="0.3">
      <c r="A45" s="3">
        <f t="shared" si="0"/>
        <v>34</v>
      </c>
      <c r="B45" s="4" t="s">
        <v>2486</v>
      </c>
      <c r="C45" s="5" t="s">
        <v>2487</v>
      </c>
      <c r="D45" s="4" t="s">
        <v>13</v>
      </c>
      <c r="E45" s="5" t="s">
        <v>264</v>
      </c>
      <c r="F45" s="4" t="s">
        <v>2488</v>
      </c>
      <c r="G45" s="4" t="s">
        <v>2489</v>
      </c>
      <c r="H45" s="66">
        <v>1</v>
      </c>
      <c r="I45" s="4"/>
      <c r="J45" s="67">
        <v>6380000</v>
      </c>
      <c r="K45" s="7"/>
      <c r="L45" s="4" t="s">
        <v>2231</v>
      </c>
      <c r="M45" s="4" t="s">
        <v>2490</v>
      </c>
      <c r="N45" s="4" t="s">
        <v>2491</v>
      </c>
      <c r="O45" s="4"/>
      <c r="P45" s="4" t="s">
        <v>2233</v>
      </c>
      <c r="Q45" s="68">
        <v>7.4999999999999997E-2</v>
      </c>
      <c r="R45" s="4" t="s">
        <v>2492</v>
      </c>
      <c r="S45" s="6">
        <v>478500</v>
      </c>
      <c r="T45" s="68">
        <v>5.0000000000000001E-4</v>
      </c>
      <c r="U45" s="5" t="s">
        <v>2493</v>
      </c>
      <c r="V45" s="68">
        <v>0.02</v>
      </c>
      <c r="W45" s="4">
        <v>72101507</v>
      </c>
      <c r="X45" s="4"/>
      <c r="Y45" s="4" t="s">
        <v>42</v>
      </c>
      <c r="Z45" s="4" t="s">
        <v>2234</v>
      </c>
      <c r="AA45" s="4">
        <v>26</v>
      </c>
      <c r="AB45" s="4">
        <v>1</v>
      </c>
      <c r="AC45" s="4">
        <v>5</v>
      </c>
      <c r="AD45" s="4" t="s">
        <v>2333</v>
      </c>
      <c r="AE45" s="4" t="s">
        <v>2334</v>
      </c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7"/>
      <c r="AX45" s="7"/>
      <c r="AY45" s="7"/>
      <c r="AZ45" s="6">
        <v>6380000</v>
      </c>
      <c r="BA45" s="7"/>
      <c r="BB45" s="4"/>
      <c r="BC45" s="5"/>
      <c r="BD45" s="7"/>
      <c r="BE45" s="7"/>
      <c r="BF45" s="7"/>
    </row>
    <row r="46" spans="1:58" s="3" customFormat="1" ht="13.5" x14ac:dyDescent="0.3">
      <c r="A46" s="3">
        <f t="shared" si="0"/>
        <v>35</v>
      </c>
      <c r="B46" s="4" t="s">
        <v>2494</v>
      </c>
      <c r="C46" s="5" t="s">
        <v>2495</v>
      </c>
      <c r="D46" s="4" t="s">
        <v>13</v>
      </c>
      <c r="E46" s="5" t="s">
        <v>926</v>
      </c>
      <c r="F46" s="4" t="s">
        <v>2496</v>
      </c>
      <c r="G46" s="4" t="s">
        <v>2497</v>
      </c>
      <c r="H46" s="66">
        <v>1</v>
      </c>
      <c r="I46" s="4"/>
      <c r="J46" s="67">
        <v>39270000</v>
      </c>
      <c r="K46" s="7"/>
      <c r="L46" s="4" t="s">
        <v>2231</v>
      </c>
      <c r="M46" s="4" t="s">
        <v>2498</v>
      </c>
      <c r="N46" s="4" t="s">
        <v>2499</v>
      </c>
      <c r="O46" s="4"/>
      <c r="P46" s="4" t="s">
        <v>2233</v>
      </c>
      <c r="Q46" s="68">
        <v>7.4999999999999997E-2</v>
      </c>
      <c r="R46" s="4" t="s">
        <v>2245</v>
      </c>
      <c r="S46" s="6">
        <v>2945250</v>
      </c>
      <c r="T46" s="68">
        <v>1.1999999999999999E-3</v>
      </c>
      <c r="U46" s="5"/>
      <c r="V46" s="4"/>
      <c r="W46" s="4">
        <v>99721290</v>
      </c>
      <c r="X46" s="4"/>
      <c r="Y46" s="4" t="s">
        <v>16</v>
      </c>
      <c r="Z46" s="4" t="s">
        <v>2234</v>
      </c>
      <c r="AA46" s="4">
        <v>26</v>
      </c>
      <c r="AB46" s="4">
        <v>1</v>
      </c>
      <c r="AC46" s="4">
        <v>2</v>
      </c>
      <c r="AD46" s="4" t="s">
        <v>2235</v>
      </c>
      <c r="AE46" s="4" t="s">
        <v>2236</v>
      </c>
      <c r="AF46" s="4" t="s">
        <v>2500</v>
      </c>
      <c r="AG46" s="4"/>
      <c r="AH46" s="4"/>
      <c r="AI46" s="4"/>
      <c r="AJ46" s="4" t="s">
        <v>38</v>
      </c>
      <c r="AK46" s="4" t="s">
        <v>18</v>
      </c>
      <c r="AL46" s="4"/>
      <c r="AM46" s="4"/>
      <c r="AN46" s="4"/>
      <c r="AO46" s="4"/>
      <c r="AP46" s="4"/>
      <c r="AQ46" s="4"/>
      <c r="AR46" s="4" t="s">
        <v>19</v>
      </c>
      <c r="AS46" s="4" t="s">
        <v>2501</v>
      </c>
      <c r="AT46" s="4"/>
      <c r="AU46" s="4" t="s">
        <v>2502</v>
      </c>
      <c r="AV46" s="4" t="s">
        <v>2503</v>
      </c>
      <c r="AW46" s="6">
        <v>37540000</v>
      </c>
      <c r="AX46" s="6">
        <v>41294000</v>
      </c>
      <c r="AY46" s="7"/>
      <c r="AZ46" s="7">
        <v>0</v>
      </c>
      <c r="BA46" s="6">
        <v>40150000</v>
      </c>
      <c r="BB46" s="4" t="s">
        <v>13</v>
      </c>
      <c r="BC46" s="5" t="s">
        <v>926</v>
      </c>
      <c r="BD46" s="6">
        <v>39270000</v>
      </c>
      <c r="BE46" s="66">
        <v>0.97809999999999997</v>
      </c>
      <c r="BF46" s="7">
        <v>1</v>
      </c>
    </row>
    <row r="47" spans="1:58" s="3" customFormat="1" ht="13.5" x14ac:dyDescent="0.3">
      <c r="A47" s="3">
        <f t="shared" si="0"/>
        <v>36</v>
      </c>
      <c r="B47" s="4" t="s">
        <v>2504</v>
      </c>
      <c r="C47" s="5" t="s">
        <v>2505</v>
      </c>
      <c r="D47" s="4" t="s">
        <v>13</v>
      </c>
      <c r="E47" s="5" t="s">
        <v>1438</v>
      </c>
      <c r="F47" s="4" t="s">
        <v>2506</v>
      </c>
      <c r="G47" s="4" t="s">
        <v>2507</v>
      </c>
      <c r="H47" s="66">
        <v>1</v>
      </c>
      <c r="I47" s="4"/>
      <c r="J47" s="67">
        <v>10890000</v>
      </c>
      <c r="K47" s="7"/>
      <c r="L47" s="4" t="s">
        <v>2231</v>
      </c>
      <c r="M47" s="4" t="s">
        <v>2508</v>
      </c>
      <c r="N47" s="4" t="s">
        <v>2509</v>
      </c>
      <c r="O47" s="4"/>
      <c r="P47" s="4" t="s">
        <v>2255</v>
      </c>
      <c r="Q47" s="68">
        <v>7.4999999999999997E-2</v>
      </c>
      <c r="R47" s="4"/>
      <c r="S47" s="6">
        <v>816750</v>
      </c>
      <c r="T47" s="68">
        <v>1.1999999999999999E-3</v>
      </c>
      <c r="U47" s="5"/>
      <c r="V47" s="4"/>
      <c r="W47" s="4">
        <v>72151597</v>
      </c>
      <c r="X47" s="4"/>
      <c r="Y47" s="4" t="s">
        <v>177</v>
      </c>
      <c r="Z47" s="4" t="s">
        <v>2234</v>
      </c>
      <c r="AA47" s="4">
        <v>26</v>
      </c>
      <c r="AB47" s="4">
        <v>1</v>
      </c>
      <c r="AC47" s="4">
        <v>5</v>
      </c>
      <c r="AD47" s="4" t="s">
        <v>2333</v>
      </c>
      <c r="AE47" s="4" t="s">
        <v>2334</v>
      </c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7"/>
      <c r="AX47" s="7"/>
      <c r="AY47" s="7"/>
      <c r="AZ47" s="7">
        <v>0</v>
      </c>
      <c r="BA47" s="7"/>
      <c r="BB47" s="4"/>
      <c r="BC47" s="5"/>
      <c r="BD47" s="7"/>
      <c r="BE47" s="7"/>
      <c r="BF47" s="7"/>
    </row>
    <row r="48" spans="1:58" s="3" customFormat="1" ht="13.5" x14ac:dyDescent="0.3">
      <c r="A48" s="3">
        <f t="shared" si="0"/>
        <v>37</v>
      </c>
      <c r="B48" s="4" t="s">
        <v>2510</v>
      </c>
      <c r="C48" s="5" t="s">
        <v>2511</v>
      </c>
      <c r="D48" s="4" t="s">
        <v>13</v>
      </c>
      <c r="E48" s="5" t="s">
        <v>32</v>
      </c>
      <c r="F48" s="4" t="s">
        <v>2512</v>
      </c>
      <c r="G48" s="4" t="s">
        <v>2513</v>
      </c>
      <c r="H48" s="66">
        <v>1</v>
      </c>
      <c r="I48" s="4"/>
      <c r="J48" s="67">
        <v>12513600</v>
      </c>
      <c r="K48" s="7"/>
      <c r="L48" s="4" t="s">
        <v>2231</v>
      </c>
      <c r="M48" s="4" t="s">
        <v>2514</v>
      </c>
      <c r="N48" s="4" t="s">
        <v>2515</v>
      </c>
      <c r="O48" s="4"/>
      <c r="P48" s="4" t="s">
        <v>2233</v>
      </c>
      <c r="Q48" s="68">
        <v>0.1</v>
      </c>
      <c r="R48" s="4" t="s">
        <v>2211</v>
      </c>
      <c r="S48" s="6">
        <v>1251360</v>
      </c>
      <c r="T48" s="68">
        <v>6.9999999999999999E-4</v>
      </c>
      <c r="U48" s="5" t="s">
        <v>2516</v>
      </c>
      <c r="V48" s="68">
        <v>0.02</v>
      </c>
      <c r="W48" s="4">
        <v>24111816</v>
      </c>
      <c r="X48" s="4"/>
      <c r="Y48" s="4" t="s">
        <v>34</v>
      </c>
      <c r="Z48" s="4" t="s">
        <v>2234</v>
      </c>
      <c r="AA48" s="4">
        <v>26</v>
      </c>
      <c r="AB48" s="4">
        <v>1</v>
      </c>
      <c r="AC48" s="4">
        <v>5</v>
      </c>
      <c r="AD48" s="4" t="s">
        <v>2517</v>
      </c>
      <c r="AE48" s="4" t="s">
        <v>2518</v>
      </c>
      <c r="AF48" s="4" t="s">
        <v>2519</v>
      </c>
      <c r="AG48" s="4"/>
      <c r="AH48" s="4"/>
      <c r="AI48" s="4"/>
      <c r="AJ48" s="4" t="s">
        <v>35</v>
      </c>
      <c r="AK48" s="4" t="s">
        <v>18</v>
      </c>
      <c r="AL48" s="4"/>
      <c r="AM48" s="4"/>
      <c r="AN48" s="4"/>
      <c r="AO48" s="4"/>
      <c r="AP48" s="4"/>
      <c r="AQ48" s="4"/>
      <c r="AR48" s="4" t="s">
        <v>19</v>
      </c>
      <c r="AS48" s="4" t="s">
        <v>2520</v>
      </c>
      <c r="AT48" s="4"/>
      <c r="AU48" s="4" t="s">
        <v>2521</v>
      </c>
      <c r="AV48" s="4" t="s">
        <v>2522</v>
      </c>
      <c r="AW48" s="6">
        <v>11880000</v>
      </c>
      <c r="AX48" s="6">
        <v>13068000</v>
      </c>
      <c r="AY48" s="7"/>
      <c r="AZ48" s="7">
        <v>0</v>
      </c>
      <c r="BA48" s="6">
        <v>12675000</v>
      </c>
      <c r="BB48" s="4" t="s">
        <v>13</v>
      </c>
      <c r="BC48" s="5" t="s">
        <v>32</v>
      </c>
      <c r="BD48" s="6">
        <v>12513600</v>
      </c>
      <c r="BE48" s="66">
        <v>0.98729999999999996</v>
      </c>
      <c r="BF48" s="7">
        <v>1</v>
      </c>
    </row>
    <row r="49" spans="1:58" s="3" customFormat="1" ht="13.5" x14ac:dyDescent="0.3">
      <c r="A49" s="3">
        <f t="shared" si="0"/>
        <v>38</v>
      </c>
      <c r="B49" s="4" t="s">
        <v>2523</v>
      </c>
      <c r="C49" s="5" t="s">
        <v>2524</v>
      </c>
      <c r="D49" s="4" t="s">
        <v>13</v>
      </c>
      <c r="E49" s="5" t="s">
        <v>264</v>
      </c>
      <c r="F49" s="4" t="s">
        <v>2488</v>
      </c>
      <c r="G49" s="4" t="s">
        <v>2489</v>
      </c>
      <c r="H49" s="66">
        <v>1</v>
      </c>
      <c r="I49" s="4"/>
      <c r="J49" s="67">
        <v>9570000</v>
      </c>
      <c r="K49" s="7"/>
      <c r="L49" s="4" t="s">
        <v>2231</v>
      </c>
      <c r="M49" s="4" t="s">
        <v>2525</v>
      </c>
      <c r="N49" s="4" t="s">
        <v>2526</v>
      </c>
      <c r="O49" s="4"/>
      <c r="P49" s="4" t="s">
        <v>2233</v>
      </c>
      <c r="Q49" s="68">
        <v>7.4999999999999997E-2</v>
      </c>
      <c r="R49" s="4" t="s">
        <v>2527</v>
      </c>
      <c r="S49" s="6">
        <v>717750</v>
      </c>
      <c r="T49" s="68">
        <v>5.0000000000000001E-4</v>
      </c>
      <c r="U49" s="5" t="s">
        <v>2493</v>
      </c>
      <c r="V49" s="68">
        <v>0.02</v>
      </c>
      <c r="W49" s="4">
        <v>72101507</v>
      </c>
      <c r="X49" s="4"/>
      <c r="Y49" s="4" t="s">
        <v>42</v>
      </c>
      <c r="Z49" s="4" t="s">
        <v>2234</v>
      </c>
      <c r="AA49" s="4">
        <v>26</v>
      </c>
      <c r="AB49" s="4">
        <v>1</v>
      </c>
      <c r="AC49" s="4">
        <v>5</v>
      </c>
      <c r="AD49" s="4" t="s">
        <v>2333</v>
      </c>
      <c r="AE49" s="4" t="s">
        <v>2334</v>
      </c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7"/>
      <c r="AX49" s="7"/>
      <c r="AY49" s="7"/>
      <c r="AZ49" s="6">
        <v>9570000</v>
      </c>
      <c r="BA49" s="7"/>
      <c r="BB49" s="4"/>
      <c r="BC49" s="5"/>
      <c r="BD49" s="7"/>
      <c r="BE49" s="7"/>
      <c r="BF49" s="7"/>
    </row>
    <row r="50" spans="1:58" s="3" customFormat="1" ht="13.5" x14ac:dyDescent="0.3">
      <c r="A50" s="3">
        <f t="shared" si="0"/>
        <v>39</v>
      </c>
      <c r="B50" s="4" t="s">
        <v>2528</v>
      </c>
      <c r="C50" s="5" t="s">
        <v>2529</v>
      </c>
      <c r="D50" s="4" t="s">
        <v>13</v>
      </c>
      <c r="E50" s="5" t="s">
        <v>2530</v>
      </c>
      <c r="F50" s="4" t="s">
        <v>2531</v>
      </c>
      <c r="G50" s="4" t="s">
        <v>2532</v>
      </c>
      <c r="H50" s="66">
        <v>1</v>
      </c>
      <c r="I50" s="4"/>
      <c r="J50" s="67">
        <v>74300000</v>
      </c>
      <c r="K50" s="7"/>
      <c r="L50" s="4" t="s">
        <v>2231</v>
      </c>
      <c r="M50" s="4" t="s">
        <v>2533</v>
      </c>
      <c r="N50" s="4" t="s">
        <v>2534</v>
      </c>
      <c r="O50" s="4"/>
      <c r="P50" s="4" t="s">
        <v>2233</v>
      </c>
      <c r="Q50" s="68">
        <v>7.4999999999999997E-2</v>
      </c>
      <c r="R50" s="4" t="s">
        <v>2245</v>
      </c>
      <c r="S50" s="6">
        <v>5572500</v>
      </c>
      <c r="T50" s="68">
        <v>1.1999999999999999E-3</v>
      </c>
      <c r="U50" s="5"/>
      <c r="V50" s="4"/>
      <c r="W50" s="4">
        <v>78111899</v>
      </c>
      <c r="X50" s="4"/>
      <c r="Y50" s="4" t="s">
        <v>16</v>
      </c>
      <c r="Z50" s="4"/>
      <c r="AA50" s="4"/>
      <c r="AB50" s="4"/>
      <c r="AC50" s="4"/>
      <c r="AD50" s="4"/>
      <c r="AE50" s="4"/>
      <c r="AF50" s="4" t="s">
        <v>2535</v>
      </c>
      <c r="AG50" s="4"/>
      <c r="AH50" s="4"/>
      <c r="AI50" s="4"/>
      <c r="AJ50" s="4" t="s">
        <v>17</v>
      </c>
      <c r="AK50" s="4" t="s">
        <v>24</v>
      </c>
      <c r="AL50" s="4"/>
      <c r="AM50" s="4"/>
      <c r="AN50" s="4"/>
      <c r="AO50" s="4"/>
      <c r="AP50" s="4"/>
      <c r="AQ50" s="4"/>
      <c r="AR50" s="4" t="s">
        <v>23</v>
      </c>
      <c r="AS50" s="4" t="s">
        <v>2439</v>
      </c>
      <c r="AT50" s="4" t="s">
        <v>2536</v>
      </c>
      <c r="AU50" s="4" t="s">
        <v>2537</v>
      </c>
      <c r="AV50" s="4" t="s">
        <v>2538</v>
      </c>
      <c r="AW50" s="6">
        <v>77454545</v>
      </c>
      <c r="AX50" s="6">
        <v>85200000</v>
      </c>
      <c r="AY50" s="6">
        <v>85200000</v>
      </c>
      <c r="AZ50" s="7">
        <v>0</v>
      </c>
      <c r="BA50" s="6">
        <v>85584506</v>
      </c>
      <c r="BB50" s="4" t="s">
        <v>13</v>
      </c>
      <c r="BC50" s="5" t="s">
        <v>2530</v>
      </c>
      <c r="BD50" s="6">
        <v>74300000</v>
      </c>
      <c r="BE50" s="66">
        <v>0.86819999999999997</v>
      </c>
      <c r="BF50" s="7">
        <v>2</v>
      </c>
    </row>
    <row r="51" spans="1:58" s="3" customFormat="1" ht="13.5" x14ac:dyDescent="0.3">
      <c r="A51" s="3">
        <f t="shared" si="0"/>
        <v>40</v>
      </c>
      <c r="B51" s="4" t="s">
        <v>2539</v>
      </c>
      <c r="C51" s="5" t="s">
        <v>2540</v>
      </c>
      <c r="D51" s="4" t="s">
        <v>13</v>
      </c>
      <c r="E51" s="5" t="s">
        <v>2541</v>
      </c>
      <c r="F51" s="4" t="s">
        <v>2542</v>
      </c>
      <c r="G51" s="4" t="s">
        <v>2543</v>
      </c>
      <c r="H51" s="66">
        <v>1</v>
      </c>
      <c r="I51" s="4"/>
      <c r="J51" s="67">
        <v>94903400</v>
      </c>
      <c r="K51" s="7"/>
      <c r="L51" s="4" t="s">
        <v>2231</v>
      </c>
      <c r="M51" s="4" t="s">
        <v>2533</v>
      </c>
      <c r="N51" s="4" t="s">
        <v>2544</v>
      </c>
      <c r="O51" s="4"/>
      <c r="P51" s="4" t="s">
        <v>2233</v>
      </c>
      <c r="Q51" s="68">
        <v>7.4999999999999997E-2</v>
      </c>
      <c r="R51" s="4" t="s">
        <v>2545</v>
      </c>
      <c r="S51" s="6">
        <v>7117760</v>
      </c>
      <c r="T51" s="68">
        <v>1.1999999999999999E-3</v>
      </c>
      <c r="U51" s="5"/>
      <c r="V51" s="4"/>
      <c r="W51" s="4">
        <v>99729210</v>
      </c>
      <c r="X51" s="4"/>
      <c r="Y51" s="4" t="s">
        <v>16</v>
      </c>
      <c r="Z51" s="4"/>
      <c r="AA51" s="4"/>
      <c r="AB51" s="4"/>
      <c r="AC51" s="4"/>
      <c r="AD51" s="4"/>
      <c r="AE51" s="4"/>
      <c r="AF51" s="4" t="s">
        <v>2546</v>
      </c>
      <c r="AG51" s="4"/>
      <c r="AH51" s="4"/>
      <c r="AI51" s="4"/>
      <c r="AJ51" s="4" t="s">
        <v>38</v>
      </c>
      <c r="AK51" s="4" t="s">
        <v>24</v>
      </c>
      <c r="AL51" s="4" t="s">
        <v>2291</v>
      </c>
      <c r="AM51" s="4"/>
      <c r="AN51" s="4"/>
      <c r="AO51" s="4" t="s">
        <v>2291</v>
      </c>
      <c r="AP51" s="4"/>
      <c r="AQ51" s="4"/>
      <c r="AR51" s="4" t="s">
        <v>23</v>
      </c>
      <c r="AS51" s="4" t="s">
        <v>2547</v>
      </c>
      <c r="AT51" s="4" t="s">
        <v>2548</v>
      </c>
      <c r="AU51" s="4" t="s">
        <v>2549</v>
      </c>
      <c r="AV51" s="4" t="s">
        <v>2550</v>
      </c>
      <c r="AW51" s="6">
        <v>98700000</v>
      </c>
      <c r="AX51" s="6">
        <v>108570000</v>
      </c>
      <c r="AY51" s="6">
        <v>108570000</v>
      </c>
      <c r="AZ51" s="7">
        <v>0</v>
      </c>
      <c r="BA51" s="6">
        <v>108152485</v>
      </c>
      <c r="BB51" s="4" t="s">
        <v>13</v>
      </c>
      <c r="BC51" s="5" t="s">
        <v>2541</v>
      </c>
      <c r="BD51" s="6">
        <v>94903400</v>
      </c>
      <c r="BE51" s="66">
        <v>0.87749999999999995</v>
      </c>
      <c r="BF51" s="7">
        <v>43</v>
      </c>
    </row>
    <row r="52" spans="1:58" s="3" customFormat="1" ht="13.5" x14ac:dyDescent="0.3">
      <c r="A52" s="3">
        <f t="shared" si="0"/>
        <v>41</v>
      </c>
      <c r="B52" s="4" t="s">
        <v>2551</v>
      </c>
      <c r="C52" s="5" t="s">
        <v>2552</v>
      </c>
      <c r="D52" s="4" t="s">
        <v>13</v>
      </c>
      <c r="E52" s="5" t="s">
        <v>2553</v>
      </c>
      <c r="F52" s="4" t="s">
        <v>2554</v>
      </c>
      <c r="G52" s="4" t="s">
        <v>2555</v>
      </c>
      <c r="H52" s="66">
        <v>1</v>
      </c>
      <c r="I52" s="4"/>
      <c r="J52" s="67">
        <v>414065000</v>
      </c>
      <c r="K52" s="7"/>
      <c r="L52" s="4" t="s">
        <v>2231</v>
      </c>
      <c r="M52" s="4" t="s">
        <v>2556</v>
      </c>
      <c r="N52" s="4" t="s">
        <v>2557</v>
      </c>
      <c r="O52" s="4"/>
      <c r="P52" s="4" t="s">
        <v>2233</v>
      </c>
      <c r="Q52" s="68">
        <v>7.4999999999999997E-2</v>
      </c>
      <c r="R52" s="4" t="s">
        <v>2558</v>
      </c>
      <c r="S52" s="6">
        <v>31054880</v>
      </c>
      <c r="T52" s="68">
        <v>5.0000000000000001E-4</v>
      </c>
      <c r="U52" s="5" t="s">
        <v>2559</v>
      </c>
      <c r="V52" s="68">
        <v>0.02</v>
      </c>
      <c r="W52" s="4">
        <v>72151597</v>
      </c>
      <c r="X52" s="4"/>
      <c r="Y52" s="4" t="s">
        <v>16</v>
      </c>
      <c r="Z52" s="4"/>
      <c r="AA52" s="4"/>
      <c r="AB52" s="4"/>
      <c r="AC52" s="4"/>
      <c r="AD52" s="4"/>
      <c r="AE52" s="4"/>
      <c r="AF52" s="4" t="s">
        <v>2560</v>
      </c>
      <c r="AG52" s="4"/>
      <c r="AH52" s="4"/>
      <c r="AI52" s="4"/>
      <c r="AJ52" s="4" t="s">
        <v>30</v>
      </c>
      <c r="AK52" s="4" t="s">
        <v>24</v>
      </c>
      <c r="AL52" s="4"/>
      <c r="AM52" s="4"/>
      <c r="AN52" s="4" t="s">
        <v>2291</v>
      </c>
      <c r="AO52" s="4"/>
      <c r="AP52" s="4"/>
      <c r="AQ52" s="4"/>
      <c r="AR52" s="4" t="s">
        <v>23</v>
      </c>
      <c r="AS52" s="4" t="s">
        <v>2561</v>
      </c>
      <c r="AT52" s="4" t="s">
        <v>2562</v>
      </c>
      <c r="AU52" s="4" t="s">
        <v>2563</v>
      </c>
      <c r="AV52" s="4" t="s">
        <v>2564</v>
      </c>
      <c r="AW52" s="6">
        <v>430140000</v>
      </c>
      <c r="AX52" s="6">
        <v>473154000</v>
      </c>
      <c r="AY52" s="6">
        <v>473154000</v>
      </c>
      <c r="AZ52" s="6">
        <v>473154000</v>
      </c>
      <c r="BA52" s="6">
        <v>474894699</v>
      </c>
      <c r="BB52" s="4" t="s">
        <v>13</v>
      </c>
      <c r="BC52" s="5" t="s">
        <v>2553</v>
      </c>
      <c r="BD52" s="6">
        <v>414065000</v>
      </c>
      <c r="BE52" s="66">
        <v>0.87190000000000001</v>
      </c>
      <c r="BF52" s="7">
        <v>2</v>
      </c>
    </row>
    <row r="53" spans="1:58" s="3" customFormat="1" ht="13.5" x14ac:dyDescent="0.3">
      <c r="A53" s="3">
        <f t="shared" si="0"/>
        <v>42</v>
      </c>
      <c r="B53" s="4" t="s">
        <v>2565</v>
      </c>
      <c r="C53" s="5" t="s">
        <v>2566</v>
      </c>
      <c r="D53" s="4" t="s">
        <v>13</v>
      </c>
      <c r="E53" s="5" t="s">
        <v>943</v>
      </c>
      <c r="F53" s="4" t="s">
        <v>2567</v>
      </c>
      <c r="G53" s="4" t="s">
        <v>2568</v>
      </c>
      <c r="H53" s="66">
        <v>1</v>
      </c>
      <c r="I53" s="4"/>
      <c r="J53" s="67">
        <v>9049718</v>
      </c>
      <c r="K53" s="7"/>
      <c r="L53" s="4" t="s">
        <v>2231</v>
      </c>
      <c r="M53" s="4" t="s">
        <v>2556</v>
      </c>
      <c r="N53" s="4" t="s">
        <v>2569</v>
      </c>
      <c r="O53" s="4"/>
      <c r="P53" s="4" t="s">
        <v>2255</v>
      </c>
      <c r="Q53" s="68">
        <v>7.4999999999999997E-2</v>
      </c>
      <c r="R53" s="4"/>
      <c r="S53" s="6">
        <v>678730</v>
      </c>
      <c r="T53" s="68">
        <v>1.1999999999999999E-3</v>
      </c>
      <c r="U53" s="5"/>
      <c r="V53" s="4"/>
      <c r="W53" s="4">
        <v>72151597</v>
      </c>
      <c r="X53" s="4"/>
      <c r="Y53" s="4" t="s">
        <v>148</v>
      </c>
      <c r="Z53" s="4" t="s">
        <v>2234</v>
      </c>
      <c r="AA53" s="4">
        <v>26</v>
      </c>
      <c r="AB53" s="4">
        <v>1</v>
      </c>
      <c r="AC53" s="4">
        <v>5</v>
      </c>
      <c r="AD53" s="4" t="s">
        <v>2333</v>
      </c>
      <c r="AE53" s="4" t="s">
        <v>2334</v>
      </c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7"/>
      <c r="AX53" s="7"/>
      <c r="AY53" s="7"/>
      <c r="AZ53" s="7">
        <v>0</v>
      </c>
      <c r="BA53" s="7"/>
      <c r="BB53" s="4"/>
      <c r="BC53" s="5"/>
      <c r="BD53" s="7"/>
      <c r="BE53" s="7"/>
      <c r="BF53" s="7"/>
    </row>
    <row r="54" spans="1:58" s="3" customFormat="1" ht="13.5" x14ac:dyDescent="0.3">
      <c r="A54" s="3">
        <f t="shared" si="0"/>
        <v>43</v>
      </c>
      <c r="B54" s="4" t="s">
        <v>2570</v>
      </c>
      <c r="C54" s="5" t="s">
        <v>2571</v>
      </c>
      <c r="D54" s="4" t="s">
        <v>13</v>
      </c>
      <c r="E54" s="5" t="s">
        <v>2572</v>
      </c>
      <c r="F54" s="4" t="s">
        <v>2573</v>
      </c>
      <c r="G54" s="4" t="s">
        <v>2574</v>
      </c>
      <c r="H54" s="66">
        <v>1</v>
      </c>
      <c r="I54" s="4"/>
      <c r="J54" s="67">
        <v>9130000</v>
      </c>
      <c r="K54" s="7"/>
      <c r="L54" s="4" t="s">
        <v>2231</v>
      </c>
      <c r="M54" s="4" t="s">
        <v>2575</v>
      </c>
      <c r="N54" s="4" t="s">
        <v>2576</v>
      </c>
      <c r="O54" s="4"/>
      <c r="P54" s="4" t="s">
        <v>2255</v>
      </c>
      <c r="Q54" s="68">
        <v>7.4999999999999997E-2</v>
      </c>
      <c r="R54" s="4"/>
      <c r="S54" s="6">
        <v>684750</v>
      </c>
      <c r="T54" s="68">
        <v>5.0000000000000001E-4</v>
      </c>
      <c r="U54" s="5" t="s">
        <v>2493</v>
      </c>
      <c r="V54" s="68">
        <v>0.02</v>
      </c>
      <c r="W54" s="4">
        <v>72151597</v>
      </c>
      <c r="X54" s="4"/>
      <c r="Y54" s="4" t="s">
        <v>148</v>
      </c>
      <c r="Z54" s="4" t="s">
        <v>2234</v>
      </c>
      <c r="AA54" s="4">
        <v>26</v>
      </c>
      <c r="AB54" s="4">
        <v>1</v>
      </c>
      <c r="AC54" s="4">
        <v>5</v>
      </c>
      <c r="AD54" s="4" t="s">
        <v>2333</v>
      </c>
      <c r="AE54" s="4" t="s">
        <v>2334</v>
      </c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7"/>
      <c r="AX54" s="7"/>
      <c r="AY54" s="7"/>
      <c r="AZ54" s="6">
        <v>9130000</v>
      </c>
      <c r="BA54" s="7"/>
      <c r="BB54" s="4"/>
      <c r="BC54" s="5"/>
      <c r="BD54" s="7"/>
      <c r="BE54" s="7"/>
      <c r="BF54" s="7"/>
    </row>
    <row r="55" spans="1:58" s="3" customFormat="1" ht="13.5" x14ac:dyDescent="0.3">
      <c r="A55" s="3">
        <f t="shared" si="0"/>
        <v>44</v>
      </c>
      <c r="B55" s="4" t="s">
        <v>2577</v>
      </c>
      <c r="C55" s="5" t="s">
        <v>2578</v>
      </c>
      <c r="D55" s="4" t="s">
        <v>13</v>
      </c>
      <c r="E55" s="5" t="s">
        <v>2572</v>
      </c>
      <c r="F55" s="4" t="s">
        <v>2573</v>
      </c>
      <c r="G55" s="4" t="s">
        <v>2574</v>
      </c>
      <c r="H55" s="66">
        <v>1</v>
      </c>
      <c r="I55" s="4"/>
      <c r="J55" s="67">
        <v>6270000</v>
      </c>
      <c r="K55" s="7"/>
      <c r="L55" s="4" t="s">
        <v>2231</v>
      </c>
      <c r="M55" s="4" t="s">
        <v>2575</v>
      </c>
      <c r="N55" s="4" t="s">
        <v>2576</v>
      </c>
      <c r="O55" s="4"/>
      <c r="P55" s="4" t="s">
        <v>2255</v>
      </c>
      <c r="Q55" s="68">
        <v>7.4999999999999997E-2</v>
      </c>
      <c r="R55" s="4" t="s">
        <v>2245</v>
      </c>
      <c r="S55" s="6">
        <v>470250</v>
      </c>
      <c r="T55" s="68">
        <v>5.0000000000000001E-4</v>
      </c>
      <c r="U55" s="5" t="s">
        <v>2493</v>
      </c>
      <c r="V55" s="68">
        <v>0.02</v>
      </c>
      <c r="W55" s="4">
        <v>72151597</v>
      </c>
      <c r="X55" s="4"/>
      <c r="Y55" s="4" t="s">
        <v>148</v>
      </c>
      <c r="Z55" s="4" t="s">
        <v>2234</v>
      </c>
      <c r="AA55" s="4">
        <v>26</v>
      </c>
      <c r="AB55" s="4">
        <v>1</v>
      </c>
      <c r="AC55" s="4">
        <v>5</v>
      </c>
      <c r="AD55" s="4" t="s">
        <v>2333</v>
      </c>
      <c r="AE55" s="4" t="s">
        <v>2334</v>
      </c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7"/>
      <c r="AX55" s="7"/>
      <c r="AY55" s="7"/>
      <c r="AZ55" s="6">
        <v>6270000</v>
      </c>
      <c r="BA55" s="7"/>
      <c r="BB55" s="4"/>
      <c r="BC55" s="5"/>
      <c r="BD55" s="7"/>
      <c r="BE55" s="7"/>
      <c r="BF55" s="7"/>
    </row>
    <row r="56" spans="1:58" s="3" customFormat="1" ht="13.5" x14ac:dyDescent="0.3">
      <c r="A56" s="3">
        <f t="shared" si="0"/>
        <v>45</v>
      </c>
      <c r="B56" s="4" t="s">
        <v>2579</v>
      </c>
      <c r="C56" s="5" t="s">
        <v>2580</v>
      </c>
      <c r="D56" s="4" t="s">
        <v>13</v>
      </c>
      <c r="E56" s="5" t="s">
        <v>1411</v>
      </c>
      <c r="F56" s="4" t="s">
        <v>2581</v>
      </c>
      <c r="G56" s="4" t="s">
        <v>2582</v>
      </c>
      <c r="H56" s="66">
        <v>1</v>
      </c>
      <c r="I56" s="4"/>
      <c r="J56" s="67">
        <v>3538060</v>
      </c>
      <c r="K56" s="7"/>
      <c r="L56" s="4" t="s">
        <v>2231</v>
      </c>
      <c r="M56" s="4" t="s">
        <v>2583</v>
      </c>
      <c r="N56" s="4" t="s">
        <v>2584</v>
      </c>
      <c r="O56" s="4"/>
      <c r="P56" s="4" t="s">
        <v>2255</v>
      </c>
      <c r="Q56" s="68">
        <v>0.1</v>
      </c>
      <c r="R56" s="4"/>
      <c r="S56" s="6">
        <v>353810</v>
      </c>
      <c r="T56" s="4"/>
      <c r="U56" s="5"/>
      <c r="V56" s="4"/>
      <c r="W56" s="4">
        <v>72154090</v>
      </c>
      <c r="X56" s="4"/>
      <c r="Y56" s="4" t="s">
        <v>144</v>
      </c>
      <c r="Z56" s="4" t="s">
        <v>2234</v>
      </c>
      <c r="AA56" s="4">
        <v>26</v>
      </c>
      <c r="AB56" s="4">
        <v>1</v>
      </c>
      <c r="AC56" s="4">
        <v>5</v>
      </c>
      <c r="AD56" s="4" t="s">
        <v>2333</v>
      </c>
      <c r="AE56" s="4" t="s">
        <v>2334</v>
      </c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7"/>
      <c r="AX56" s="7"/>
      <c r="AY56" s="7"/>
      <c r="AZ56" s="7">
        <v>0</v>
      </c>
      <c r="BA56" s="7"/>
      <c r="BB56" s="4"/>
      <c r="BC56" s="5"/>
      <c r="BD56" s="7"/>
      <c r="BE56" s="7"/>
      <c r="BF56" s="7"/>
    </row>
    <row r="57" spans="1:58" s="3" customFormat="1" ht="13.5" x14ac:dyDescent="0.3">
      <c r="A57" s="3">
        <f t="shared" si="0"/>
        <v>46</v>
      </c>
      <c r="B57" s="4" t="s">
        <v>2585</v>
      </c>
      <c r="C57" s="5" t="s">
        <v>2586</v>
      </c>
      <c r="D57" s="4" t="s">
        <v>13</v>
      </c>
      <c r="E57" s="5" t="s">
        <v>2587</v>
      </c>
      <c r="F57" s="4" t="s">
        <v>2588</v>
      </c>
      <c r="G57" s="4" t="s">
        <v>2589</v>
      </c>
      <c r="H57" s="66">
        <v>1</v>
      </c>
      <c r="I57" s="4"/>
      <c r="J57" s="67">
        <v>550200500</v>
      </c>
      <c r="K57" s="7"/>
      <c r="L57" s="4" t="s">
        <v>2231</v>
      </c>
      <c r="M57" s="4" t="s">
        <v>2590</v>
      </c>
      <c r="N57" s="4" t="s">
        <v>2509</v>
      </c>
      <c r="O57" s="4"/>
      <c r="P57" s="4" t="s">
        <v>2233</v>
      </c>
      <c r="Q57" s="68">
        <v>7.4999999999999997E-2</v>
      </c>
      <c r="R57" s="4" t="s">
        <v>2245</v>
      </c>
      <c r="S57" s="6">
        <v>41265040</v>
      </c>
      <c r="T57" s="68">
        <v>1.1999999999999999E-3</v>
      </c>
      <c r="U57" s="5"/>
      <c r="V57" s="4"/>
      <c r="W57" s="4">
        <v>92121599</v>
      </c>
      <c r="X57" s="4"/>
      <c r="Y57" s="4" t="s">
        <v>16</v>
      </c>
      <c r="Z57" s="4"/>
      <c r="AA57" s="4"/>
      <c r="AB57" s="4"/>
      <c r="AC57" s="4"/>
      <c r="AD57" s="4"/>
      <c r="AE57" s="4"/>
      <c r="AF57" s="4" t="s">
        <v>2591</v>
      </c>
      <c r="AG57" s="4"/>
      <c r="AH57" s="4" t="s">
        <v>2291</v>
      </c>
      <c r="AI57" s="4"/>
      <c r="AJ57" s="4" t="s">
        <v>17</v>
      </c>
      <c r="AK57" s="4" t="s">
        <v>24</v>
      </c>
      <c r="AL57" s="4"/>
      <c r="AM57" s="4" t="s">
        <v>2291</v>
      </c>
      <c r="AN57" s="4"/>
      <c r="AO57" s="4"/>
      <c r="AP57" s="4"/>
      <c r="AQ57" s="4"/>
      <c r="AR57" s="4" t="s">
        <v>23</v>
      </c>
      <c r="AS57" s="4" t="s">
        <v>2592</v>
      </c>
      <c r="AT57" s="4"/>
      <c r="AU57" s="4" t="s">
        <v>2593</v>
      </c>
      <c r="AV57" s="4" t="s">
        <v>2594</v>
      </c>
      <c r="AW57" s="6">
        <v>568542641</v>
      </c>
      <c r="AX57" s="6">
        <v>625396905</v>
      </c>
      <c r="AY57" s="6">
        <v>625396905</v>
      </c>
      <c r="AZ57" s="7">
        <v>0</v>
      </c>
      <c r="BA57" s="6">
        <v>625246841</v>
      </c>
      <c r="BB57" s="4" t="s">
        <v>13</v>
      </c>
      <c r="BC57" s="5" t="s">
        <v>2587</v>
      </c>
      <c r="BD57" s="6">
        <v>550200500</v>
      </c>
      <c r="BE57" s="69">
        <v>0.88</v>
      </c>
      <c r="BF57" s="7">
        <v>630</v>
      </c>
    </row>
    <row r="58" spans="1:58" s="3" customFormat="1" ht="13.5" x14ac:dyDescent="0.3">
      <c r="A58" s="3">
        <f t="shared" si="0"/>
        <v>47</v>
      </c>
      <c r="B58" s="4" t="s">
        <v>2595</v>
      </c>
      <c r="C58" s="5" t="s">
        <v>2596</v>
      </c>
      <c r="D58" s="4" t="s">
        <v>13</v>
      </c>
      <c r="E58" s="5" t="s">
        <v>2597</v>
      </c>
      <c r="F58" s="4" t="s">
        <v>2598</v>
      </c>
      <c r="G58" s="4" t="s">
        <v>2599</v>
      </c>
      <c r="H58" s="66">
        <v>1</v>
      </c>
      <c r="I58" s="4"/>
      <c r="J58" s="67">
        <v>61250000</v>
      </c>
      <c r="K58" s="7"/>
      <c r="L58" s="4" t="s">
        <v>2231</v>
      </c>
      <c r="M58" s="4" t="s">
        <v>2590</v>
      </c>
      <c r="N58" s="4" t="s">
        <v>2584</v>
      </c>
      <c r="O58" s="4"/>
      <c r="P58" s="4" t="s">
        <v>2233</v>
      </c>
      <c r="Q58" s="68">
        <v>7.4999999999999997E-2</v>
      </c>
      <c r="R58" s="4" t="s">
        <v>2245</v>
      </c>
      <c r="S58" s="6">
        <v>4593750</v>
      </c>
      <c r="T58" s="68">
        <v>1.1999999999999999E-3</v>
      </c>
      <c r="U58" s="5"/>
      <c r="V58" s="4"/>
      <c r="W58" s="4">
        <v>81111899</v>
      </c>
      <c r="X58" s="4"/>
      <c r="Y58" s="4" t="s">
        <v>16</v>
      </c>
      <c r="Z58" s="4"/>
      <c r="AA58" s="4"/>
      <c r="AB58" s="4"/>
      <c r="AC58" s="4"/>
      <c r="AD58" s="4"/>
      <c r="AE58" s="4"/>
      <c r="AF58" s="4" t="s">
        <v>2600</v>
      </c>
      <c r="AG58" s="4"/>
      <c r="AH58" s="4" t="s">
        <v>2291</v>
      </c>
      <c r="AI58" s="4"/>
      <c r="AJ58" s="4" t="s">
        <v>17</v>
      </c>
      <c r="AK58" s="4" t="s">
        <v>24</v>
      </c>
      <c r="AL58" s="4"/>
      <c r="AM58" s="4" t="s">
        <v>2291</v>
      </c>
      <c r="AN58" s="4"/>
      <c r="AO58" s="4" t="s">
        <v>2291</v>
      </c>
      <c r="AP58" s="4"/>
      <c r="AQ58" s="4"/>
      <c r="AR58" s="4" t="s">
        <v>23</v>
      </c>
      <c r="AS58" s="4" t="s">
        <v>2601</v>
      </c>
      <c r="AT58" s="4" t="s">
        <v>2602</v>
      </c>
      <c r="AU58" s="4" t="s">
        <v>2603</v>
      </c>
      <c r="AV58" s="4" t="s">
        <v>2604</v>
      </c>
      <c r="AW58" s="6">
        <v>62000000</v>
      </c>
      <c r="AX58" s="6">
        <v>68200000</v>
      </c>
      <c r="AY58" s="6">
        <v>68200000</v>
      </c>
      <c r="AZ58" s="7">
        <v>0</v>
      </c>
      <c r="BA58" s="6">
        <v>68283338</v>
      </c>
      <c r="BB58" s="4" t="s">
        <v>13</v>
      </c>
      <c r="BC58" s="5" t="s">
        <v>2597</v>
      </c>
      <c r="BD58" s="6">
        <v>61250000</v>
      </c>
      <c r="BE58" s="66">
        <v>0.89700000000000002</v>
      </c>
      <c r="BF58" s="7">
        <v>3</v>
      </c>
    </row>
    <row r="59" spans="1:58" s="3" customFormat="1" ht="13.5" x14ac:dyDescent="0.3">
      <c r="A59" s="3">
        <f t="shared" si="0"/>
        <v>48</v>
      </c>
      <c r="B59" s="4" t="s">
        <v>2605</v>
      </c>
      <c r="C59" s="5" t="s">
        <v>2606</v>
      </c>
      <c r="D59" s="4" t="s">
        <v>13</v>
      </c>
      <c r="E59" s="5" t="s">
        <v>210</v>
      </c>
      <c r="F59" s="4" t="s">
        <v>2607</v>
      </c>
      <c r="G59" s="4" t="s">
        <v>2608</v>
      </c>
      <c r="H59" s="66">
        <v>1</v>
      </c>
      <c r="I59" s="4"/>
      <c r="J59" s="67">
        <v>9352000</v>
      </c>
      <c r="K59" s="7"/>
      <c r="L59" s="4" t="s">
        <v>2231</v>
      </c>
      <c r="M59" s="4" t="s">
        <v>2609</v>
      </c>
      <c r="N59" s="4" t="s">
        <v>2509</v>
      </c>
      <c r="O59" s="4"/>
      <c r="P59" s="4" t="s">
        <v>2233</v>
      </c>
      <c r="Q59" s="68">
        <v>7.4999999999999997E-2</v>
      </c>
      <c r="R59" s="4" t="s">
        <v>2245</v>
      </c>
      <c r="S59" s="6">
        <v>701400</v>
      </c>
      <c r="T59" s="68">
        <v>1.1999999999999999E-3</v>
      </c>
      <c r="U59" s="5"/>
      <c r="V59" s="4"/>
      <c r="W59" s="4">
        <v>72101507</v>
      </c>
      <c r="X59" s="4"/>
      <c r="Y59" s="4" t="s">
        <v>42</v>
      </c>
      <c r="Z59" s="4" t="s">
        <v>2234</v>
      </c>
      <c r="AA59" s="4">
        <v>26</v>
      </c>
      <c r="AB59" s="4">
        <v>1</v>
      </c>
      <c r="AC59" s="4">
        <v>5</v>
      </c>
      <c r="AD59" s="4" t="s">
        <v>2333</v>
      </c>
      <c r="AE59" s="4" t="s">
        <v>2334</v>
      </c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7"/>
      <c r="AX59" s="7"/>
      <c r="AY59" s="7"/>
      <c r="AZ59" s="7">
        <v>0</v>
      </c>
      <c r="BA59" s="7"/>
      <c r="BB59" s="4"/>
      <c r="BC59" s="5"/>
      <c r="BD59" s="7"/>
      <c r="BE59" s="7"/>
      <c r="BF59" s="7"/>
    </row>
    <row r="60" spans="1:58" s="3" customFormat="1" ht="13.5" x14ac:dyDescent="0.3">
      <c r="A60" s="3">
        <f t="shared" si="0"/>
        <v>49</v>
      </c>
      <c r="B60" s="4" t="s">
        <v>2610</v>
      </c>
      <c r="C60" s="5" t="s">
        <v>2611</v>
      </c>
      <c r="D60" s="4" t="s">
        <v>13</v>
      </c>
      <c r="E60" s="5" t="s">
        <v>2612</v>
      </c>
      <c r="F60" s="4" t="s">
        <v>2613</v>
      </c>
      <c r="G60" s="4" t="s">
        <v>2614</v>
      </c>
      <c r="H60" s="66">
        <v>1</v>
      </c>
      <c r="I60" s="4"/>
      <c r="J60" s="67">
        <v>388761576</v>
      </c>
      <c r="K60" s="7"/>
      <c r="L60" s="4" t="s">
        <v>2231</v>
      </c>
      <c r="M60" s="4" t="s">
        <v>2615</v>
      </c>
      <c r="N60" s="4" t="s">
        <v>2616</v>
      </c>
      <c r="O60" s="4"/>
      <c r="P60" s="4" t="s">
        <v>2233</v>
      </c>
      <c r="Q60" s="68">
        <v>7.4999999999999997E-2</v>
      </c>
      <c r="R60" s="4" t="s">
        <v>2617</v>
      </c>
      <c r="S60" s="6">
        <v>29157120</v>
      </c>
      <c r="T60" s="68">
        <v>5.0000000000000001E-4</v>
      </c>
      <c r="U60" s="5" t="s">
        <v>2559</v>
      </c>
      <c r="V60" s="68">
        <v>0.02</v>
      </c>
      <c r="W60" s="4">
        <v>72151699</v>
      </c>
      <c r="X60" s="4"/>
      <c r="Y60" s="4" t="s">
        <v>16</v>
      </c>
      <c r="Z60" s="4"/>
      <c r="AA60" s="4"/>
      <c r="AB60" s="4"/>
      <c r="AC60" s="4"/>
      <c r="AD60" s="4"/>
      <c r="AE60" s="4"/>
      <c r="AF60" s="4" t="s">
        <v>2618</v>
      </c>
      <c r="AG60" s="4"/>
      <c r="AH60" s="4"/>
      <c r="AI60" s="4"/>
      <c r="AJ60" s="4" t="s">
        <v>30</v>
      </c>
      <c r="AK60" s="4" t="s">
        <v>24</v>
      </c>
      <c r="AL60" s="4"/>
      <c r="AM60" s="4"/>
      <c r="AN60" s="4"/>
      <c r="AO60" s="4" t="s">
        <v>2291</v>
      </c>
      <c r="AP60" s="4"/>
      <c r="AQ60" s="4"/>
      <c r="AR60" s="4" t="s">
        <v>23</v>
      </c>
      <c r="AS60" s="4" t="s">
        <v>2619</v>
      </c>
      <c r="AT60" s="4"/>
      <c r="AU60" s="4" t="s">
        <v>2620</v>
      </c>
      <c r="AV60" s="4" t="s">
        <v>2621</v>
      </c>
      <c r="AW60" s="6">
        <v>406690000</v>
      </c>
      <c r="AX60" s="6">
        <v>447359000</v>
      </c>
      <c r="AY60" s="6">
        <v>447359000</v>
      </c>
      <c r="AZ60" s="6">
        <v>549739000</v>
      </c>
      <c r="BA60" s="6">
        <v>448151064</v>
      </c>
      <c r="BB60" s="4" t="s">
        <v>13</v>
      </c>
      <c r="BC60" s="5" t="s">
        <v>2612</v>
      </c>
      <c r="BD60" s="6">
        <v>388761576</v>
      </c>
      <c r="BE60" s="66">
        <v>0.86750000000000005</v>
      </c>
      <c r="BF60" s="7">
        <v>343</v>
      </c>
    </row>
    <row r="61" spans="1:58" s="3" customFormat="1" ht="13.5" x14ac:dyDescent="0.3">
      <c r="A61" s="3">
        <f t="shared" si="0"/>
        <v>50</v>
      </c>
      <c r="B61" s="4" t="s">
        <v>2622</v>
      </c>
      <c r="C61" s="5" t="s">
        <v>2623</v>
      </c>
      <c r="D61" s="4" t="s">
        <v>13</v>
      </c>
      <c r="E61" s="5" t="s">
        <v>2624</v>
      </c>
      <c r="F61" s="4" t="s">
        <v>2625</v>
      </c>
      <c r="G61" s="4" t="s">
        <v>2626</v>
      </c>
      <c r="H61" s="66">
        <v>1</v>
      </c>
      <c r="I61" s="4"/>
      <c r="J61" s="67">
        <v>7689000</v>
      </c>
      <c r="K61" s="7"/>
      <c r="L61" s="4" t="s">
        <v>2231</v>
      </c>
      <c r="M61" s="4" t="s">
        <v>2615</v>
      </c>
      <c r="N61" s="4" t="s">
        <v>2627</v>
      </c>
      <c r="O61" s="4"/>
      <c r="P61" s="4" t="s">
        <v>2255</v>
      </c>
      <c r="Q61" s="68">
        <v>0.05</v>
      </c>
      <c r="R61" s="4"/>
      <c r="S61" s="6">
        <v>384450</v>
      </c>
      <c r="T61" s="68">
        <v>6.9999999999999999E-4</v>
      </c>
      <c r="U61" s="5" t="s">
        <v>2628</v>
      </c>
      <c r="V61" s="68">
        <v>0.05</v>
      </c>
      <c r="W61" s="4">
        <v>40141609</v>
      </c>
      <c r="X61" s="4"/>
      <c r="Y61" s="4" t="s">
        <v>177</v>
      </c>
      <c r="Z61" s="4" t="s">
        <v>2234</v>
      </c>
      <c r="AA61" s="4">
        <v>26</v>
      </c>
      <c r="AB61" s="4">
        <v>1</v>
      </c>
      <c r="AC61" s="4">
        <v>5</v>
      </c>
      <c r="AD61" s="4" t="s">
        <v>2333</v>
      </c>
      <c r="AE61" s="4" t="s">
        <v>2334</v>
      </c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7"/>
      <c r="AX61" s="7"/>
      <c r="AY61" s="7"/>
      <c r="AZ61" s="7">
        <v>0</v>
      </c>
      <c r="BA61" s="7"/>
      <c r="BB61" s="4"/>
      <c r="BC61" s="5"/>
      <c r="BD61" s="7"/>
      <c r="BE61" s="7"/>
      <c r="BF61" s="7"/>
    </row>
    <row r="62" spans="1:58" s="3" customFormat="1" ht="13.5" x14ac:dyDescent="0.3">
      <c r="A62" s="3">
        <f t="shared" si="0"/>
        <v>51</v>
      </c>
      <c r="B62" s="4" t="s">
        <v>2629</v>
      </c>
      <c r="C62" s="5" t="s">
        <v>2630</v>
      </c>
      <c r="D62" s="4" t="s">
        <v>13</v>
      </c>
      <c r="E62" s="5" t="s">
        <v>930</v>
      </c>
      <c r="F62" s="4" t="s">
        <v>2631</v>
      </c>
      <c r="G62" s="4" t="s">
        <v>2632</v>
      </c>
      <c r="H62" s="66">
        <v>1</v>
      </c>
      <c r="I62" s="4"/>
      <c r="J62" s="67">
        <v>39339300</v>
      </c>
      <c r="K62" s="7"/>
      <c r="L62" s="4" t="s">
        <v>2231</v>
      </c>
      <c r="M62" s="4" t="s">
        <v>2633</v>
      </c>
      <c r="N62" s="4" t="s">
        <v>2634</v>
      </c>
      <c r="O62" s="4"/>
      <c r="P62" s="4" t="s">
        <v>2255</v>
      </c>
      <c r="Q62" s="68">
        <v>7.4999999999999997E-2</v>
      </c>
      <c r="R62" s="4"/>
      <c r="S62" s="6">
        <v>2950450</v>
      </c>
      <c r="T62" s="68">
        <v>1.1999999999999999E-3</v>
      </c>
      <c r="U62" s="5"/>
      <c r="V62" s="4"/>
      <c r="W62" s="4">
        <v>81151999</v>
      </c>
      <c r="X62" s="4"/>
      <c r="Y62" s="4" t="s">
        <v>16</v>
      </c>
      <c r="Z62" s="4" t="s">
        <v>2234</v>
      </c>
      <c r="AA62" s="4">
        <v>26</v>
      </c>
      <c r="AB62" s="4">
        <v>1</v>
      </c>
      <c r="AC62" s="4">
        <v>2</v>
      </c>
      <c r="AD62" s="4" t="s">
        <v>2635</v>
      </c>
      <c r="AE62" s="4" t="s">
        <v>2636</v>
      </c>
      <c r="AF62" s="4" t="s">
        <v>2637</v>
      </c>
      <c r="AG62" s="4"/>
      <c r="AH62" s="4"/>
      <c r="AI62" s="4"/>
      <c r="AJ62" s="4" t="s">
        <v>38</v>
      </c>
      <c r="AK62" s="4" t="s">
        <v>18</v>
      </c>
      <c r="AL62" s="4"/>
      <c r="AM62" s="4"/>
      <c r="AN62" s="4"/>
      <c r="AO62" s="4"/>
      <c r="AP62" s="4"/>
      <c r="AQ62" s="4"/>
      <c r="AR62" s="4" t="s">
        <v>19</v>
      </c>
      <c r="AS62" s="4" t="s">
        <v>2638</v>
      </c>
      <c r="AT62" s="4"/>
      <c r="AU62" s="4" t="s">
        <v>2639</v>
      </c>
      <c r="AV62" s="4" t="s">
        <v>2640</v>
      </c>
      <c r="AW62" s="6">
        <v>39033738</v>
      </c>
      <c r="AX62" s="6">
        <v>42937112</v>
      </c>
      <c r="AY62" s="7"/>
      <c r="AZ62" s="7">
        <v>0</v>
      </c>
      <c r="BA62" s="6">
        <v>41220000</v>
      </c>
      <c r="BB62" s="4" t="s">
        <v>13</v>
      </c>
      <c r="BC62" s="5" t="s">
        <v>930</v>
      </c>
      <c r="BD62" s="6">
        <v>39339300</v>
      </c>
      <c r="BE62" s="66">
        <v>0.95440000000000003</v>
      </c>
      <c r="BF62" s="7">
        <v>1</v>
      </c>
    </row>
    <row r="63" spans="1:58" s="3" customFormat="1" ht="13.5" x14ac:dyDescent="0.3">
      <c r="A63" s="3">
        <f t="shared" si="0"/>
        <v>52</v>
      </c>
      <c r="B63" s="4" t="s">
        <v>2641</v>
      </c>
      <c r="C63" s="5" t="s">
        <v>2642</v>
      </c>
      <c r="D63" s="4" t="s">
        <v>13</v>
      </c>
      <c r="E63" s="5" t="s">
        <v>2643</v>
      </c>
      <c r="F63" s="4" t="s">
        <v>2644</v>
      </c>
      <c r="G63" s="4" t="s">
        <v>2645</v>
      </c>
      <c r="H63" s="66">
        <v>1</v>
      </c>
      <c r="I63" s="4"/>
      <c r="J63" s="67">
        <v>366432250</v>
      </c>
      <c r="K63" s="7"/>
      <c r="L63" s="4" t="s">
        <v>2231</v>
      </c>
      <c r="M63" s="4" t="s">
        <v>2633</v>
      </c>
      <c r="N63" s="4" t="s">
        <v>2646</v>
      </c>
      <c r="O63" s="4"/>
      <c r="P63" s="4" t="s">
        <v>2233</v>
      </c>
      <c r="Q63" s="68">
        <v>7.4999999999999997E-2</v>
      </c>
      <c r="R63" s="4" t="s">
        <v>2245</v>
      </c>
      <c r="S63" s="6">
        <v>27482420</v>
      </c>
      <c r="T63" s="68">
        <v>5.0000000000000001E-4</v>
      </c>
      <c r="U63" s="5" t="s">
        <v>2559</v>
      </c>
      <c r="V63" s="68">
        <v>0.02</v>
      </c>
      <c r="W63" s="4">
        <v>72151699</v>
      </c>
      <c r="X63" s="4"/>
      <c r="Y63" s="4" t="s">
        <v>16</v>
      </c>
      <c r="Z63" s="4"/>
      <c r="AA63" s="4"/>
      <c r="AB63" s="4"/>
      <c r="AC63" s="4"/>
      <c r="AD63" s="4"/>
      <c r="AE63" s="4"/>
      <c r="AF63" s="4" t="s">
        <v>2647</v>
      </c>
      <c r="AG63" s="4"/>
      <c r="AH63" s="4"/>
      <c r="AI63" s="4"/>
      <c r="AJ63" s="4" t="s">
        <v>30</v>
      </c>
      <c r="AK63" s="4" t="s">
        <v>24</v>
      </c>
      <c r="AL63" s="4"/>
      <c r="AM63" s="4"/>
      <c r="AN63" s="4"/>
      <c r="AO63" s="4" t="s">
        <v>2291</v>
      </c>
      <c r="AP63" s="4"/>
      <c r="AQ63" s="4"/>
      <c r="AR63" s="4" t="s">
        <v>23</v>
      </c>
      <c r="AS63" s="4" t="s">
        <v>2648</v>
      </c>
      <c r="AT63" s="4"/>
      <c r="AU63" s="4" t="s">
        <v>2649</v>
      </c>
      <c r="AV63" s="4" t="s">
        <v>2650</v>
      </c>
      <c r="AW63" s="6">
        <v>381130000</v>
      </c>
      <c r="AX63" s="6">
        <v>419243000</v>
      </c>
      <c r="AY63" s="6">
        <v>419243000</v>
      </c>
      <c r="AZ63" s="6">
        <v>419243000</v>
      </c>
      <c r="BA63" s="6">
        <v>421555126</v>
      </c>
      <c r="BB63" s="4" t="s">
        <v>13</v>
      </c>
      <c r="BC63" s="5" t="s">
        <v>2643</v>
      </c>
      <c r="BD63" s="6">
        <v>366432250</v>
      </c>
      <c r="BE63" s="66">
        <v>0.86919999999999997</v>
      </c>
      <c r="BF63" s="7">
        <v>271</v>
      </c>
    </row>
    <row r="64" spans="1:58" s="3" customFormat="1" ht="13.5" x14ac:dyDescent="0.3">
      <c r="A64" s="3">
        <f t="shared" si="0"/>
        <v>53</v>
      </c>
      <c r="B64" s="4" t="s">
        <v>2651</v>
      </c>
      <c r="C64" s="5" t="s">
        <v>2652</v>
      </c>
      <c r="D64" s="4" t="s">
        <v>13</v>
      </c>
      <c r="E64" s="5" t="s">
        <v>315</v>
      </c>
      <c r="F64" s="4" t="s">
        <v>2653</v>
      </c>
      <c r="G64" s="4" t="s">
        <v>2654</v>
      </c>
      <c r="H64" s="66">
        <v>1</v>
      </c>
      <c r="I64" s="4"/>
      <c r="J64" s="67">
        <v>8646000</v>
      </c>
      <c r="K64" s="7"/>
      <c r="L64" s="4" t="s">
        <v>2231</v>
      </c>
      <c r="M64" s="4" t="s">
        <v>2655</v>
      </c>
      <c r="N64" s="4" t="s">
        <v>2656</v>
      </c>
      <c r="O64" s="4"/>
      <c r="P64" s="4" t="s">
        <v>2255</v>
      </c>
      <c r="Q64" s="68">
        <v>7.4999999999999997E-2</v>
      </c>
      <c r="R64" s="4"/>
      <c r="S64" s="6">
        <v>648450</v>
      </c>
      <c r="T64" s="68">
        <v>5.0000000000000001E-4</v>
      </c>
      <c r="U64" s="5" t="s">
        <v>2657</v>
      </c>
      <c r="V64" s="68">
        <v>0.02</v>
      </c>
      <c r="W64" s="4">
        <v>72101507</v>
      </c>
      <c r="X64" s="4"/>
      <c r="Y64" s="4" t="s">
        <v>117</v>
      </c>
      <c r="Z64" s="4" t="s">
        <v>2234</v>
      </c>
      <c r="AA64" s="4">
        <v>26</v>
      </c>
      <c r="AB64" s="4">
        <v>1</v>
      </c>
      <c r="AC64" s="4">
        <v>5</v>
      </c>
      <c r="AD64" s="4" t="s">
        <v>2333</v>
      </c>
      <c r="AE64" s="4" t="s">
        <v>2334</v>
      </c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7"/>
      <c r="AX64" s="7"/>
      <c r="AY64" s="7"/>
      <c r="AZ64" s="6">
        <v>8646000</v>
      </c>
      <c r="BA64" s="7"/>
      <c r="BB64" s="4"/>
      <c r="BC64" s="5"/>
      <c r="BD64" s="7"/>
      <c r="BE64" s="7"/>
      <c r="BF64" s="7"/>
    </row>
    <row r="65" spans="1:58" s="3" customFormat="1" ht="13.5" x14ac:dyDescent="0.3">
      <c r="A65" s="3">
        <f t="shared" si="0"/>
        <v>54</v>
      </c>
      <c r="B65" s="4" t="s">
        <v>2658</v>
      </c>
      <c r="C65" s="5" t="s">
        <v>2659</v>
      </c>
      <c r="D65" s="4" t="s">
        <v>13</v>
      </c>
      <c r="E65" s="5" t="s">
        <v>1094</v>
      </c>
      <c r="F65" s="4" t="s">
        <v>2660</v>
      </c>
      <c r="G65" s="4" t="s">
        <v>2661</v>
      </c>
      <c r="H65" s="66">
        <v>1</v>
      </c>
      <c r="I65" s="4"/>
      <c r="J65" s="67">
        <v>10796500</v>
      </c>
      <c r="K65" s="7"/>
      <c r="L65" s="4" t="s">
        <v>2231</v>
      </c>
      <c r="M65" s="4" t="s">
        <v>2655</v>
      </c>
      <c r="N65" s="4" t="s">
        <v>2662</v>
      </c>
      <c r="O65" s="4"/>
      <c r="P65" s="4" t="s">
        <v>2233</v>
      </c>
      <c r="Q65" s="68">
        <v>7.4999999999999997E-2</v>
      </c>
      <c r="R65" s="4" t="s">
        <v>2245</v>
      </c>
      <c r="S65" s="6">
        <v>809740</v>
      </c>
      <c r="T65" s="68">
        <v>1.1999999999999999E-3</v>
      </c>
      <c r="U65" s="5"/>
      <c r="V65" s="4"/>
      <c r="W65" s="4">
        <v>77111690</v>
      </c>
      <c r="X65" s="4"/>
      <c r="Y65" s="4" t="s">
        <v>109</v>
      </c>
      <c r="Z65" s="4" t="s">
        <v>2234</v>
      </c>
      <c r="AA65" s="4">
        <v>26</v>
      </c>
      <c r="AB65" s="4">
        <v>1</v>
      </c>
      <c r="AC65" s="4">
        <v>5</v>
      </c>
      <c r="AD65" s="4" t="s">
        <v>2333</v>
      </c>
      <c r="AE65" s="4" t="s">
        <v>2334</v>
      </c>
      <c r="AF65" s="4" t="s">
        <v>2663</v>
      </c>
      <c r="AG65" s="4"/>
      <c r="AH65" s="4"/>
      <c r="AI65" s="4"/>
      <c r="AJ65" s="4" t="s">
        <v>17</v>
      </c>
      <c r="AK65" s="4" t="s">
        <v>18</v>
      </c>
      <c r="AL65" s="4"/>
      <c r="AM65" s="4"/>
      <c r="AN65" s="4"/>
      <c r="AO65" s="4"/>
      <c r="AP65" s="4"/>
      <c r="AQ65" s="4"/>
      <c r="AR65" s="4" t="s">
        <v>19</v>
      </c>
      <c r="AS65" s="4" t="s">
        <v>2664</v>
      </c>
      <c r="AT65" s="4"/>
      <c r="AU65" s="4" t="s">
        <v>2665</v>
      </c>
      <c r="AV65" s="4" t="s">
        <v>2666</v>
      </c>
      <c r="AW65" s="6">
        <v>9815000</v>
      </c>
      <c r="AX65" s="6">
        <v>10796500</v>
      </c>
      <c r="AY65" s="7"/>
      <c r="AZ65" s="7">
        <v>0</v>
      </c>
      <c r="BA65" s="6">
        <v>10796500</v>
      </c>
      <c r="BB65" s="4" t="s">
        <v>13</v>
      </c>
      <c r="BC65" s="5" t="s">
        <v>1094</v>
      </c>
      <c r="BD65" s="6">
        <v>10796500</v>
      </c>
      <c r="BE65" s="69">
        <v>1</v>
      </c>
      <c r="BF65" s="7">
        <v>1</v>
      </c>
    </row>
    <row r="66" spans="1:58" s="3" customFormat="1" ht="13.5" x14ac:dyDescent="0.3">
      <c r="A66" s="3">
        <f t="shared" si="0"/>
        <v>55</v>
      </c>
      <c r="B66" s="4" t="s">
        <v>2667</v>
      </c>
      <c r="C66" s="5" t="s">
        <v>2668</v>
      </c>
      <c r="D66" s="4" t="s">
        <v>13</v>
      </c>
      <c r="E66" s="5" t="s">
        <v>664</v>
      </c>
      <c r="F66" s="4" t="s">
        <v>2669</v>
      </c>
      <c r="G66" s="4" t="s">
        <v>2670</v>
      </c>
      <c r="H66" s="66">
        <v>1</v>
      </c>
      <c r="I66" s="4"/>
      <c r="J66" s="67">
        <v>8855000</v>
      </c>
      <c r="K66" s="7"/>
      <c r="L66" s="4" t="s">
        <v>2231</v>
      </c>
      <c r="M66" s="4" t="s">
        <v>2671</v>
      </c>
      <c r="N66" s="4" t="s">
        <v>2672</v>
      </c>
      <c r="O66" s="4"/>
      <c r="P66" s="4" t="s">
        <v>2255</v>
      </c>
      <c r="Q66" s="68">
        <v>7.4999999999999997E-2</v>
      </c>
      <c r="R66" s="4"/>
      <c r="S66" s="6">
        <v>664130</v>
      </c>
      <c r="T66" s="68">
        <v>1.1999999999999999E-3</v>
      </c>
      <c r="U66" s="5"/>
      <c r="V66" s="4"/>
      <c r="W66" s="4">
        <v>72151295</v>
      </c>
      <c r="X66" s="4"/>
      <c r="Y66" s="4" t="s">
        <v>199</v>
      </c>
      <c r="Z66" s="4" t="s">
        <v>2234</v>
      </c>
      <c r="AA66" s="4">
        <v>26</v>
      </c>
      <c r="AB66" s="4">
        <v>1</v>
      </c>
      <c r="AC66" s="4">
        <v>5</v>
      </c>
      <c r="AD66" s="4" t="s">
        <v>2333</v>
      </c>
      <c r="AE66" s="4" t="s">
        <v>2334</v>
      </c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7"/>
      <c r="AX66" s="7"/>
      <c r="AY66" s="7"/>
      <c r="AZ66" s="7">
        <v>0</v>
      </c>
      <c r="BA66" s="7"/>
      <c r="BB66" s="4"/>
      <c r="BC66" s="5"/>
      <c r="BD66" s="7"/>
      <c r="BE66" s="7"/>
      <c r="BF66" s="7"/>
    </row>
    <row r="67" spans="1:58" s="3" customFormat="1" ht="13.5" x14ac:dyDescent="0.3">
      <c r="A67" s="3">
        <f t="shared" si="0"/>
        <v>56</v>
      </c>
      <c r="B67" s="4" t="s">
        <v>2673</v>
      </c>
      <c r="C67" s="5" t="s">
        <v>2674</v>
      </c>
      <c r="D67" s="4" t="s">
        <v>13</v>
      </c>
      <c r="E67" s="5" t="s">
        <v>700</v>
      </c>
      <c r="F67" s="4" t="s">
        <v>2675</v>
      </c>
      <c r="G67" s="4" t="s">
        <v>2676</v>
      </c>
      <c r="H67" s="66">
        <v>1</v>
      </c>
      <c r="I67" s="4"/>
      <c r="J67" s="67">
        <v>6270000</v>
      </c>
      <c r="K67" s="7"/>
      <c r="L67" s="4" t="s">
        <v>2231</v>
      </c>
      <c r="M67" s="4" t="s">
        <v>2677</v>
      </c>
      <c r="N67" s="4" t="s">
        <v>2678</v>
      </c>
      <c r="O67" s="4"/>
      <c r="P67" s="4" t="s">
        <v>2233</v>
      </c>
      <c r="Q67" s="68">
        <v>7.4999999999999997E-2</v>
      </c>
      <c r="R67" s="4" t="s">
        <v>2211</v>
      </c>
      <c r="S67" s="6">
        <v>470250</v>
      </c>
      <c r="T67" s="68">
        <v>1.1999999999999999E-3</v>
      </c>
      <c r="U67" s="5"/>
      <c r="V67" s="4"/>
      <c r="W67" s="4">
        <v>72101507</v>
      </c>
      <c r="X67" s="4"/>
      <c r="Y67" s="4" t="s">
        <v>42</v>
      </c>
      <c r="Z67" s="4" t="s">
        <v>2234</v>
      </c>
      <c r="AA67" s="4">
        <v>26</v>
      </c>
      <c r="AB67" s="4">
        <v>1</v>
      </c>
      <c r="AC67" s="4">
        <v>5</v>
      </c>
      <c r="AD67" s="4" t="s">
        <v>2333</v>
      </c>
      <c r="AE67" s="4" t="s">
        <v>2334</v>
      </c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7"/>
      <c r="AX67" s="7"/>
      <c r="AY67" s="7"/>
      <c r="AZ67" s="7">
        <v>0</v>
      </c>
      <c r="BA67" s="7"/>
      <c r="BB67" s="4"/>
      <c r="BC67" s="5"/>
      <c r="BD67" s="7"/>
      <c r="BE67" s="7"/>
      <c r="BF67" s="7"/>
    </row>
    <row r="68" spans="1:58" s="3" customFormat="1" ht="13.5" x14ac:dyDescent="0.3">
      <c r="A68" s="3">
        <f t="shared" si="0"/>
        <v>57</v>
      </c>
      <c r="B68" s="4" t="s">
        <v>2679</v>
      </c>
      <c r="C68" s="5" t="s">
        <v>2680</v>
      </c>
      <c r="D68" s="4" t="s">
        <v>13</v>
      </c>
      <c r="E68" s="5" t="s">
        <v>934</v>
      </c>
      <c r="F68" s="4" t="s">
        <v>2681</v>
      </c>
      <c r="G68" s="4" t="s">
        <v>2682</v>
      </c>
      <c r="H68" s="66">
        <v>1</v>
      </c>
      <c r="I68" s="4"/>
      <c r="J68" s="67">
        <v>29071600</v>
      </c>
      <c r="K68" s="7"/>
      <c r="L68" s="4" t="s">
        <v>2231</v>
      </c>
      <c r="M68" s="4" t="s">
        <v>2677</v>
      </c>
      <c r="N68" s="4" t="s">
        <v>2683</v>
      </c>
      <c r="O68" s="4"/>
      <c r="P68" s="4" t="s">
        <v>2233</v>
      </c>
      <c r="Q68" s="68">
        <v>0.05</v>
      </c>
      <c r="R68" s="4" t="s">
        <v>2245</v>
      </c>
      <c r="S68" s="6">
        <v>1453580</v>
      </c>
      <c r="T68" s="68">
        <v>6.9999999999999999E-4</v>
      </c>
      <c r="U68" s="5" t="s">
        <v>2684</v>
      </c>
      <c r="V68" s="68">
        <v>0.05</v>
      </c>
      <c r="W68" s="4">
        <v>26111704</v>
      </c>
      <c r="X68" s="4"/>
      <c r="Y68" s="4" t="s">
        <v>42</v>
      </c>
      <c r="Z68" s="4" t="s">
        <v>2234</v>
      </c>
      <c r="AA68" s="4">
        <v>26</v>
      </c>
      <c r="AB68" s="4">
        <v>1</v>
      </c>
      <c r="AC68" s="4">
        <v>5</v>
      </c>
      <c r="AD68" s="4" t="s">
        <v>2333</v>
      </c>
      <c r="AE68" s="4" t="s">
        <v>2334</v>
      </c>
      <c r="AF68" s="4" t="s">
        <v>2685</v>
      </c>
      <c r="AG68" s="4"/>
      <c r="AH68" s="4"/>
      <c r="AI68" s="4" t="s">
        <v>2291</v>
      </c>
      <c r="AJ68" s="4" t="s">
        <v>35</v>
      </c>
      <c r="AK68" s="4" t="s">
        <v>18</v>
      </c>
      <c r="AL68" s="4"/>
      <c r="AM68" s="4"/>
      <c r="AN68" s="4"/>
      <c r="AO68" s="4"/>
      <c r="AP68" s="4"/>
      <c r="AQ68" s="4"/>
      <c r="AR68" s="4" t="s">
        <v>19</v>
      </c>
      <c r="AS68" s="4" t="s">
        <v>2686</v>
      </c>
      <c r="AT68" s="4"/>
      <c r="AU68" s="4" t="s">
        <v>2687</v>
      </c>
      <c r="AV68" s="4" t="s">
        <v>2688</v>
      </c>
      <c r="AW68" s="6">
        <v>27530000</v>
      </c>
      <c r="AX68" s="6">
        <v>30283000</v>
      </c>
      <c r="AY68" s="7"/>
      <c r="AZ68" s="7">
        <v>0</v>
      </c>
      <c r="BA68" s="6">
        <v>29374000</v>
      </c>
      <c r="BB68" s="4" t="s">
        <v>13</v>
      </c>
      <c r="BC68" s="5" t="s">
        <v>934</v>
      </c>
      <c r="BD68" s="6">
        <v>29071600</v>
      </c>
      <c r="BE68" s="66">
        <v>0.98970000000000002</v>
      </c>
      <c r="BF68" s="7">
        <v>1</v>
      </c>
    </row>
    <row r="69" spans="1:58" s="3" customFormat="1" ht="13.5" x14ac:dyDescent="0.3">
      <c r="A69" s="3">
        <f t="shared" si="0"/>
        <v>58</v>
      </c>
      <c r="B69" s="4" t="s">
        <v>2689</v>
      </c>
      <c r="C69" s="5" t="s">
        <v>2690</v>
      </c>
      <c r="D69" s="4" t="s">
        <v>13</v>
      </c>
      <c r="E69" s="5" t="s">
        <v>2691</v>
      </c>
      <c r="F69" s="4" t="s">
        <v>2692</v>
      </c>
      <c r="G69" s="4" t="s">
        <v>2693</v>
      </c>
      <c r="H69" s="66">
        <v>1</v>
      </c>
      <c r="I69" s="4"/>
      <c r="J69" s="67">
        <v>10725000</v>
      </c>
      <c r="K69" s="7"/>
      <c r="L69" s="4" t="s">
        <v>2231</v>
      </c>
      <c r="M69" s="4" t="s">
        <v>2694</v>
      </c>
      <c r="N69" s="4" t="s">
        <v>2695</v>
      </c>
      <c r="O69" s="4"/>
      <c r="P69" s="4" t="s">
        <v>2255</v>
      </c>
      <c r="Q69" s="68">
        <v>7.4999999999999997E-2</v>
      </c>
      <c r="R69" s="4"/>
      <c r="S69" s="6">
        <v>804380</v>
      </c>
      <c r="T69" s="68">
        <v>5.0000000000000001E-4</v>
      </c>
      <c r="U69" s="5" t="s">
        <v>2657</v>
      </c>
      <c r="V69" s="68">
        <v>0.02</v>
      </c>
      <c r="W69" s="4">
        <v>72101507</v>
      </c>
      <c r="X69" s="4"/>
      <c r="Y69" s="4" t="s">
        <v>117</v>
      </c>
      <c r="Z69" s="4" t="s">
        <v>2234</v>
      </c>
      <c r="AA69" s="4">
        <v>26</v>
      </c>
      <c r="AB69" s="4">
        <v>1</v>
      </c>
      <c r="AC69" s="4">
        <v>5</v>
      </c>
      <c r="AD69" s="4" t="s">
        <v>2333</v>
      </c>
      <c r="AE69" s="4" t="s">
        <v>2334</v>
      </c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7"/>
      <c r="AX69" s="7"/>
      <c r="AY69" s="7"/>
      <c r="AZ69" s="6">
        <v>10725000</v>
      </c>
      <c r="BA69" s="7"/>
      <c r="BB69" s="4"/>
      <c r="BC69" s="5"/>
      <c r="BD69" s="7"/>
      <c r="BE69" s="7"/>
      <c r="BF69" s="7"/>
    </row>
    <row r="70" spans="1:58" s="3" customFormat="1" ht="13.5" x14ac:dyDescent="0.3">
      <c r="A70" s="3">
        <f t="shared" si="0"/>
        <v>59</v>
      </c>
      <c r="B70" s="4" t="s">
        <v>2696</v>
      </c>
      <c r="C70" s="5" t="s">
        <v>2697</v>
      </c>
      <c r="D70" s="4" t="s">
        <v>13</v>
      </c>
      <c r="E70" s="5" t="s">
        <v>1256</v>
      </c>
      <c r="F70" s="4" t="s">
        <v>2698</v>
      </c>
      <c r="G70" s="4" t="s">
        <v>2699</v>
      </c>
      <c r="H70" s="66">
        <v>1</v>
      </c>
      <c r="I70" s="4"/>
      <c r="J70" s="67">
        <v>10780000</v>
      </c>
      <c r="K70" s="7"/>
      <c r="L70" s="4" t="s">
        <v>2231</v>
      </c>
      <c r="M70" s="4" t="s">
        <v>2700</v>
      </c>
      <c r="N70" s="4" t="s">
        <v>2701</v>
      </c>
      <c r="O70" s="4"/>
      <c r="P70" s="4" t="s">
        <v>2233</v>
      </c>
      <c r="Q70" s="68">
        <v>7.4999999999999997E-2</v>
      </c>
      <c r="R70" s="4" t="s">
        <v>2545</v>
      </c>
      <c r="S70" s="6">
        <v>808500</v>
      </c>
      <c r="T70" s="68">
        <v>1.1999999999999999E-3</v>
      </c>
      <c r="U70" s="5"/>
      <c r="V70" s="4"/>
      <c r="W70" s="4">
        <v>72101507</v>
      </c>
      <c r="X70" s="4"/>
      <c r="Y70" s="4" t="s">
        <v>42</v>
      </c>
      <c r="Z70" s="4" t="s">
        <v>2234</v>
      </c>
      <c r="AA70" s="4">
        <v>26</v>
      </c>
      <c r="AB70" s="4">
        <v>1</v>
      </c>
      <c r="AC70" s="4">
        <v>5</v>
      </c>
      <c r="AD70" s="4" t="s">
        <v>2333</v>
      </c>
      <c r="AE70" s="4" t="s">
        <v>2334</v>
      </c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7"/>
      <c r="AX70" s="7"/>
      <c r="AY70" s="7"/>
      <c r="AZ70" s="7">
        <v>0</v>
      </c>
      <c r="BA70" s="7"/>
      <c r="BB70" s="4"/>
      <c r="BC70" s="5"/>
      <c r="BD70" s="7"/>
      <c r="BE70" s="7"/>
      <c r="BF70" s="7"/>
    </row>
    <row r="71" spans="1:58" s="3" customFormat="1" ht="13.5" x14ac:dyDescent="0.3">
      <c r="A71" s="3">
        <f t="shared" si="0"/>
        <v>60</v>
      </c>
      <c r="B71" s="4" t="s">
        <v>2702</v>
      </c>
      <c r="C71" s="5" t="s">
        <v>2703</v>
      </c>
      <c r="D71" s="4" t="s">
        <v>13</v>
      </c>
      <c r="E71" s="5" t="s">
        <v>2704</v>
      </c>
      <c r="F71" s="4" t="s">
        <v>2705</v>
      </c>
      <c r="G71" s="4" t="s">
        <v>2706</v>
      </c>
      <c r="H71" s="66">
        <v>1</v>
      </c>
      <c r="I71" s="4"/>
      <c r="J71" s="67">
        <v>8426000</v>
      </c>
      <c r="K71" s="7"/>
      <c r="L71" s="4" t="s">
        <v>2231</v>
      </c>
      <c r="M71" s="4" t="s">
        <v>2700</v>
      </c>
      <c r="N71" s="4" t="s">
        <v>2707</v>
      </c>
      <c r="O71" s="4"/>
      <c r="P71" s="4" t="s">
        <v>2255</v>
      </c>
      <c r="Q71" s="68">
        <v>7.4999999999999997E-2</v>
      </c>
      <c r="R71" s="4" t="s">
        <v>2359</v>
      </c>
      <c r="S71" s="6">
        <v>631950</v>
      </c>
      <c r="T71" s="68">
        <v>5.0000000000000001E-4</v>
      </c>
      <c r="U71" s="5" t="s">
        <v>2628</v>
      </c>
      <c r="V71" s="68">
        <v>0.02</v>
      </c>
      <c r="W71" s="4">
        <v>72153990</v>
      </c>
      <c r="X71" s="4"/>
      <c r="Y71" s="4" t="s">
        <v>199</v>
      </c>
      <c r="Z71" s="4" t="s">
        <v>2234</v>
      </c>
      <c r="AA71" s="4">
        <v>26</v>
      </c>
      <c r="AB71" s="4">
        <v>1</v>
      </c>
      <c r="AC71" s="4">
        <v>5</v>
      </c>
      <c r="AD71" s="4" t="s">
        <v>2333</v>
      </c>
      <c r="AE71" s="4" t="s">
        <v>2334</v>
      </c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7"/>
      <c r="AX71" s="7"/>
      <c r="AY71" s="7"/>
      <c r="AZ71" s="6">
        <v>8426000</v>
      </c>
      <c r="BA71" s="7"/>
      <c r="BB71" s="4"/>
      <c r="BC71" s="5"/>
      <c r="BD71" s="7"/>
      <c r="BE71" s="7"/>
      <c r="BF71" s="7"/>
    </row>
    <row r="72" spans="1:58" s="3" customFormat="1" ht="13.5" x14ac:dyDescent="0.3">
      <c r="A72" s="3">
        <f t="shared" si="0"/>
        <v>61</v>
      </c>
      <c r="B72" s="4" t="s">
        <v>2708</v>
      </c>
      <c r="C72" s="5" t="s">
        <v>2709</v>
      </c>
      <c r="D72" s="4" t="s">
        <v>13</v>
      </c>
      <c r="E72" s="5" t="s">
        <v>2710</v>
      </c>
      <c r="F72" s="4" t="s">
        <v>2711</v>
      </c>
      <c r="G72" s="4" t="s">
        <v>2712</v>
      </c>
      <c r="H72" s="66">
        <v>1</v>
      </c>
      <c r="I72" s="4"/>
      <c r="J72" s="67">
        <v>42000000</v>
      </c>
      <c r="K72" s="7"/>
      <c r="L72" s="4" t="s">
        <v>2231</v>
      </c>
      <c r="M72" s="4" t="s">
        <v>2700</v>
      </c>
      <c r="N72" s="4" t="s">
        <v>2713</v>
      </c>
      <c r="O72" s="4"/>
      <c r="P72" s="4" t="s">
        <v>2255</v>
      </c>
      <c r="Q72" s="68">
        <v>0.05</v>
      </c>
      <c r="R72" s="4"/>
      <c r="S72" s="6">
        <v>2100000</v>
      </c>
      <c r="T72" s="68">
        <v>6.9999999999999999E-4</v>
      </c>
      <c r="U72" s="5" t="s">
        <v>2628</v>
      </c>
      <c r="V72" s="68">
        <v>0.05</v>
      </c>
      <c r="W72" s="4">
        <v>40141609</v>
      </c>
      <c r="X72" s="4"/>
      <c r="Y72" s="4" t="s">
        <v>177</v>
      </c>
      <c r="Z72" s="4"/>
      <c r="AA72" s="4"/>
      <c r="AB72" s="4"/>
      <c r="AC72" s="4"/>
      <c r="AD72" s="4"/>
      <c r="AE72" s="4"/>
      <c r="AF72" s="4" t="s">
        <v>2714</v>
      </c>
      <c r="AG72" s="4"/>
      <c r="AH72" s="4"/>
      <c r="AI72" s="4"/>
      <c r="AJ72" s="4" t="s">
        <v>35</v>
      </c>
      <c r="AK72" s="4" t="s">
        <v>24</v>
      </c>
      <c r="AL72" s="4" t="s">
        <v>2291</v>
      </c>
      <c r="AM72" s="4"/>
      <c r="AN72" s="4"/>
      <c r="AO72" s="4"/>
      <c r="AP72" s="4"/>
      <c r="AQ72" s="4"/>
      <c r="AR72" s="4" t="s">
        <v>372</v>
      </c>
      <c r="AS72" s="4" t="s">
        <v>2715</v>
      </c>
      <c r="AT72" s="4"/>
      <c r="AU72" s="4" t="s">
        <v>2716</v>
      </c>
      <c r="AV72" s="4" t="s">
        <v>2717</v>
      </c>
      <c r="AW72" s="6">
        <v>39600000</v>
      </c>
      <c r="AX72" s="6">
        <v>43560000</v>
      </c>
      <c r="AY72" s="6">
        <v>43560000</v>
      </c>
      <c r="AZ72" s="7">
        <v>0</v>
      </c>
      <c r="BA72" s="6">
        <v>43588192</v>
      </c>
      <c r="BB72" s="4" t="s">
        <v>13</v>
      </c>
      <c r="BC72" s="5" t="s">
        <v>2710</v>
      </c>
      <c r="BD72" s="6">
        <v>42000000</v>
      </c>
      <c r="BE72" s="66">
        <v>0.96360000000000001</v>
      </c>
      <c r="BF72" s="7">
        <v>2</v>
      </c>
    </row>
    <row r="73" spans="1:58" s="3" customFormat="1" ht="13.5" x14ac:dyDescent="0.3">
      <c r="A73" s="3">
        <f t="shared" si="0"/>
        <v>62</v>
      </c>
      <c r="B73" s="4" t="s">
        <v>2718</v>
      </c>
      <c r="C73" s="5" t="s">
        <v>2719</v>
      </c>
      <c r="D73" s="4" t="s">
        <v>13</v>
      </c>
      <c r="E73" s="5" t="s">
        <v>2720</v>
      </c>
      <c r="F73" s="4" t="s">
        <v>2721</v>
      </c>
      <c r="G73" s="4" t="s">
        <v>2722</v>
      </c>
      <c r="H73" s="66">
        <v>1</v>
      </c>
      <c r="I73" s="4"/>
      <c r="J73" s="67">
        <v>8800000</v>
      </c>
      <c r="K73" s="7"/>
      <c r="L73" s="4" t="s">
        <v>2231</v>
      </c>
      <c r="M73" s="4" t="s">
        <v>2723</v>
      </c>
      <c r="N73" s="4" t="s">
        <v>2724</v>
      </c>
      <c r="O73" s="4"/>
      <c r="P73" s="4" t="s">
        <v>2233</v>
      </c>
      <c r="Q73" s="68">
        <v>7.4999999999999997E-2</v>
      </c>
      <c r="R73" s="4" t="s">
        <v>2245</v>
      </c>
      <c r="S73" s="6">
        <v>660000</v>
      </c>
      <c r="T73" s="68">
        <v>1.1999999999999999E-3</v>
      </c>
      <c r="U73" s="5"/>
      <c r="V73" s="4"/>
      <c r="W73" s="4">
        <v>72101507</v>
      </c>
      <c r="X73" s="4"/>
      <c r="Y73" s="4" t="s">
        <v>42</v>
      </c>
      <c r="Z73" s="4" t="s">
        <v>2234</v>
      </c>
      <c r="AA73" s="4">
        <v>26</v>
      </c>
      <c r="AB73" s="4">
        <v>1</v>
      </c>
      <c r="AC73" s="4">
        <v>5</v>
      </c>
      <c r="AD73" s="4" t="s">
        <v>2333</v>
      </c>
      <c r="AE73" s="4" t="s">
        <v>2334</v>
      </c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7"/>
      <c r="AX73" s="7"/>
      <c r="AY73" s="7"/>
      <c r="AZ73" s="7">
        <v>0</v>
      </c>
      <c r="BA73" s="7"/>
      <c r="BB73" s="4"/>
      <c r="BC73" s="5"/>
      <c r="BD73" s="7"/>
      <c r="BE73" s="7"/>
      <c r="BF73" s="7"/>
    </row>
    <row r="74" spans="1:58" s="3" customFormat="1" ht="13.5" x14ac:dyDescent="0.3">
      <c r="A74" s="3">
        <f t="shared" si="0"/>
        <v>63</v>
      </c>
      <c r="B74" s="4" t="s">
        <v>2725</v>
      </c>
      <c r="C74" s="5" t="s">
        <v>2726</v>
      </c>
      <c r="D74" s="4" t="s">
        <v>13</v>
      </c>
      <c r="E74" s="5" t="s">
        <v>2727</v>
      </c>
      <c r="F74" s="4" t="s">
        <v>2728</v>
      </c>
      <c r="G74" s="4" t="s">
        <v>2729</v>
      </c>
      <c r="H74" s="66">
        <v>1</v>
      </c>
      <c r="I74" s="4"/>
      <c r="J74" s="67">
        <v>2821500</v>
      </c>
      <c r="K74" s="7"/>
      <c r="L74" s="4" t="s">
        <v>2231</v>
      </c>
      <c r="M74" s="4" t="s">
        <v>2730</v>
      </c>
      <c r="N74" s="4" t="s">
        <v>2731</v>
      </c>
      <c r="O74" s="4"/>
      <c r="P74" s="4" t="s">
        <v>2255</v>
      </c>
      <c r="Q74" s="68">
        <v>0.1</v>
      </c>
      <c r="R74" s="4"/>
      <c r="S74" s="6">
        <v>282150</v>
      </c>
      <c r="T74" s="68">
        <v>6.9999999999999999E-4</v>
      </c>
      <c r="U74" s="5"/>
      <c r="V74" s="4"/>
      <c r="W74" s="4">
        <v>46181605</v>
      </c>
      <c r="X74" s="4"/>
      <c r="Y74" s="4" t="s">
        <v>144</v>
      </c>
      <c r="Z74" s="4" t="s">
        <v>2234</v>
      </c>
      <c r="AA74" s="4">
        <v>26</v>
      </c>
      <c r="AB74" s="4">
        <v>1</v>
      </c>
      <c r="AC74" s="4">
        <v>5</v>
      </c>
      <c r="AD74" s="4" t="s">
        <v>2333</v>
      </c>
      <c r="AE74" s="4" t="s">
        <v>2334</v>
      </c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7"/>
      <c r="AX74" s="7"/>
      <c r="AY74" s="7"/>
      <c r="AZ74" s="7">
        <v>0</v>
      </c>
      <c r="BA74" s="7"/>
      <c r="BB74" s="4"/>
      <c r="BC74" s="5"/>
      <c r="BD74" s="7"/>
      <c r="BE74" s="7"/>
      <c r="BF74" s="7"/>
    </row>
    <row r="75" spans="1:58" s="3" customFormat="1" ht="13.5" x14ac:dyDescent="0.3">
      <c r="A75" s="3">
        <f t="shared" si="0"/>
        <v>64</v>
      </c>
      <c r="B75" s="4" t="s">
        <v>2732</v>
      </c>
      <c r="C75" s="5" t="s">
        <v>2733</v>
      </c>
      <c r="D75" s="4" t="s">
        <v>13</v>
      </c>
      <c r="E75" s="5" t="s">
        <v>2734</v>
      </c>
      <c r="F75" s="4" t="s">
        <v>2735</v>
      </c>
      <c r="G75" s="4" t="s">
        <v>2736</v>
      </c>
      <c r="H75" s="66">
        <v>1</v>
      </c>
      <c r="I75" s="4"/>
      <c r="J75" s="67">
        <v>36261500</v>
      </c>
      <c r="K75" s="7"/>
      <c r="L75" s="4" t="s">
        <v>2231</v>
      </c>
      <c r="M75" s="4" t="s">
        <v>2737</v>
      </c>
      <c r="N75" s="4" t="s">
        <v>2738</v>
      </c>
      <c r="O75" s="4"/>
      <c r="P75" s="4" t="s">
        <v>2255</v>
      </c>
      <c r="Q75" s="68">
        <v>0.1</v>
      </c>
      <c r="R75" s="4"/>
      <c r="S75" s="6">
        <v>3626150</v>
      </c>
      <c r="T75" s="68">
        <v>1.1999999999999999E-3</v>
      </c>
      <c r="U75" s="5"/>
      <c r="V75" s="4"/>
      <c r="W75" s="4">
        <v>72153990</v>
      </c>
      <c r="X75" s="4"/>
      <c r="Y75" s="4" t="s">
        <v>34</v>
      </c>
      <c r="Z75" s="4" t="s">
        <v>2234</v>
      </c>
      <c r="AA75" s="4">
        <v>26</v>
      </c>
      <c r="AB75" s="4">
        <v>1</v>
      </c>
      <c r="AC75" s="4">
        <v>2</v>
      </c>
      <c r="AD75" s="4" t="s">
        <v>2333</v>
      </c>
      <c r="AE75" s="4" t="s">
        <v>2739</v>
      </c>
      <c r="AF75" s="4" t="s">
        <v>2740</v>
      </c>
      <c r="AG75" s="4"/>
      <c r="AH75" s="4"/>
      <c r="AI75" s="4"/>
      <c r="AJ75" s="4" t="s">
        <v>17</v>
      </c>
      <c r="AK75" s="4" t="s">
        <v>18</v>
      </c>
      <c r="AL75" s="4"/>
      <c r="AM75" s="4"/>
      <c r="AN75" s="4"/>
      <c r="AO75" s="4"/>
      <c r="AP75" s="4"/>
      <c r="AQ75" s="4"/>
      <c r="AR75" s="4" t="s">
        <v>19</v>
      </c>
      <c r="AS75" s="4" t="s">
        <v>2741</v>
      </c>
      <c r="AT75" s="4"/>
      <c r="AU75" s="4" t="s">
        <v>2742</v>
      </c>
      <c r="AV75" s="4" t="s">
        <v>2743</v>
      </c>
      <c r="AW75" s="6">
        <v>34700000</v>
      </c>
      <c r="AX75" s="6">
        <v>38170000</v>
      </c>
      <c r="AY75" s="7"/>
      <c r="AZ75" s="7">
        <v>0</v>
      </c>
      <c r="BA75" s="6">
        <v>37020000</v>
      </c>
      <c r="BB75" s="4" t="s">
        <v>13</v>
      </c>
      <c r="BC75" s="5" t="s">
        <v>2734</v>
      </c>
      <c r="BD75" s="6">
        <v>36261500</v>
      </c>
      <c r="BE75" s="66">
        <v>0.97950000000000004</v>
      </c>
      <c r="BF75" s="7">
        <v>1</v>
      </c>
    </row>
    <row r="76" spans="1:58" s="3" customFormat="1" ht="13.5" x14ac:dyDescent="0.3">
      <c r="A76" s="3">
        <f t="shared" si="0"/>
        <v>65</v>
      </c>
      <c r="B76" s="4" t="s">
        <v>2744</v>
      </c>
      <c r="C76" s="5" t="s">
        <v>2745</v>
      </c>
      <c r="D76" s="4" t="s">
        <v>13</v>
      </c>
      <c r="E76" s="5" t="s">
        <v>934</v>
      </c>
      <c r="F76" s="4" t="s">
        <v>2681</v>
      </c>
      <c r="G76" s="4" t="s">
        <v>2682</v>
      </c>
      <c r="H76" s="66">
        <v>1</v>
      </c>
      <c r="I76" s="4"/>
      <c r="J76" s="67">
        <v>10264320</v>
      </c>
      <c r="K76" s="7"/>
      <c r="L76" s="4" t="s">
        <v>2231</v>
      </c>
      <c r="M76" s="4" t="s">
        <v>2746</v>
      </c>
      <c r="N76" s="4" t="s">
        <v>2747</v>
      </c>
      <c r="O76" s="4"/>
      <c r="P76" s="4" t="s">
        <v>2233</v>
      </c>
      <c r="Q76" s="68">
        <v>0.05</v>
      </c>
      <c r="R76" s="4" t="s">
        <v>2245</v>
      </c>
      <c r="S76" s="6">
        <v>513220</v>
      </c>
      <c r="T76" s="68">
        <v>6.9999999999999999E-4</v>
      </c>
      <c r="U76" s="5" t="s">
        <v>2748</v>
      </c>
      <c r="V76" s="68">
        <v>0.05</v>
      </c>
      <c r="W76" s="4">
        <v>32131098</v>
      </c>
      <c r="X76" s="4"/>
      <c r="Y76" s="4" t="s">
        <v>109</v>
      </c>
      <c r="Z76" s="4" t="s">
        <v>2234</v>
      </c>
      <c r="AA76" s="4">
        <v>26</v>
      </c>
      <c r="AB76" s="4">
        <v>1</v>
      </c>
      <c r="AC76" s="4">
        <v>5</v>
      </c>
      <c r="AD76" s="4" t="s">
        <v>2333</v>
      </c>
      <c r="AE76" s="4" t="s">
        <v>2334</v>
      </c>
      <c r="AF76" s="4" t="s">
        <v>2749</v>
      </c>
      <c r="AG76" s="4"/>
      <c r="AH76" s="4"/>
      <c r="AI76" s="4"/>
      <c r="AJ76" s="4" t="s">
        <v>35</v>
      </c>
      <c r="AK76" s="4" t="s">
        <v>18</v>
      </c>
      <c r="AL76" s="4"/>
      <c r="AM76" s="4"/>
      <c r="AN76" s="4"/>
      <c r="AO76" s="4"/>
      <c r="AP76" s="4"/>
      <c r="AQ76" s="4"/>
      <c r="AR76" s="4" t="s">
        <v>19</v>
      </c>
      <c r="AS76" s="4" t="s">
        <v>2750</v>
      </c>
      <c r="AT76" s="4"/>
      <c r="AU76" s="4" t="s">
        <v>2751</v>
      </c>
      <c r="AV76" s="4" t="s">
        <v>2752</v>
      </c>
      <c r="AW76" s="6">
        <v>9720000</v>
      </c>
      <c r="AX76" s="6">
        <v>10692000</v>
      </c>
      <c r="AY76" s="7"/>
      <c r="AZ76" s="7">
        <v>0</v>
      </c>
      <c r="BA76" s="6">
        <v>10692000</v>
      </c>
      <c r="BB76" s="4" t="s">
        <v>13</v>
      </c>
      <c r="BC76" s="5" t="s">
        <v>934</v>
      </c>
      <c r="BD76" s="6">
        <v>10264320</v>
      </c>
      <c r="BE76" s="69">
        <v>0.96</v>
      </c>
      <c r="BF76" s="7">
        <v>1</v>
      </c>
    </row>
    <row r="77" spans="1:58" s="3" customFormat="1" ht="13.5" x14ac:dyDescent="0.3">
      <c r="A77" s="3">
        <f t="shared" si="0"/>
        <v>66</v>
      </c>
      <c r="B77" s="4" t="s">
        <v>2753</v>
      </c>
      <c r="C77" s="5" t="s">
        <v>2754</v>
      </c>
      <c r="D77" s="4" t="s">
        <v>13</v>
      </c>
      <c r="E77" s="5" t="s">
        <v>1347</v>
      </c>
      <c r="F77" s="4" t="s">
        <v>2755</v>
      </c>
      <c r="G77" s="4" t="s">
        <v>2756</v>
      </c>
      <c r="H77" s="66">
        <v>1</v>
      </c>
      <c r="I77" s="4"/>
      <c r="J77" s="67">
        <v>6864000</v>
      </c>
      <c r="K77" s="7"/>
      <c r="L77" s="4" t="s">
        <v>2231</v>
      </c>
      <c r="M77" s="4" t="s">
        <v>2757</v>
      </c>
      <c r="N77" s="4" t="s">
        <v>2758</v>
      </c>
      <c r="O77" s="4"/>
      <c r="P77" s="4" t="s">
        <v>2255</v>
      </c>
      <c r="Q77" s="68">
        <v>0.15</v>
      </c>
      <c r="R77" s="4"/>
      <c r="S77" s="6">
        <v>1029600</v>
      </c>
      <c r="T77" s="68">
        <v>2.5000000000000001E-3</v>
      </c>
      <c r="U77" s="5"/>
      <c r="V77" s="4"/>
      <c r="W77" s="4">
        <v>81112299</v>
      </c>
      <c r="X77" s="4"/>
      <c r="Y77" s="4" t="s">
        <v>2759</v>
      </c>
      <c r="Z77" s="4" t="s">
        <v>2234</v>
      </c>
      <c r="AA77" s="4">
        <v>26</v>
      </c>
      <c r="AB77" s="4">
        <v>1</v>
      </c>
      <c r="AC77" s="4">
        <v>2</v>
      </c>
      <c r="AD77" s="4" t="s">
        <v>2760</v>
      </c>
      <c r="AE77" s="4" t="s">
        <v>2761</v>
      </c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7"/>
      <c r="AX77" s="7"/>
      <c r="AY77" s="7"/>
      <c r="AZ77" s="7">
        <v>0</v>
      </c>
      <c r="BA77" s="7"/>
      <c r="BB77" s="4"/>
      <c r="BC77" s="5"/>
      <c r="BD77" s="7"/>
      <c r="BE77" s="7"/>
      <c r="BF77" s="7"/>
    </row>
    <row r="78" spans="1:58" s="3" customFormat="1" ht="13.5" x14ac:dyDescent="0.3">
      <c r="A78" s="3">
        <f t="shared" ref="A78:A141" si="1">1+A77</f>
        <v>67</v>
      </c>
      <c r="B78" s="4" t="s">
        <v>2762</v>
      </c>
      <c r="C78" s="5" t="s">
        <v>2763</v>
      </c>
      <c r="D78" s="4" t="s">
        <v>13</v>
      </c>
      <c r="E78" s="5" t="s">
        <v>1351</v>
      </c>
      <c r="F78" s="4" t="s">
        <v>2764</v>
      </c>
      <c r="G78" s="4" t="s">
        <v>2765</v>
      </c>
      <c r="H78" s="66">
        <v>1</v>
      </c>
      <c r="I78" s="4"/>
      <c r="J78" s="67">
        <v>17600000</v>
      </c>
      <c r="K78" s="7"/>
      <c r="L78" s="4" t="s">
        <v>2231</v>
      </c>
      <c r="M78" s="4" t="s">
        <v>2757</v>
      </c>
      <c r="N78" s="4" t="s">
        <v>2766</v>
      </c>
      <c r="O78" s="4"/>
      <c r="P78" s="4" t="s">
        <v>2255</v>
      </c>
      <c r="Q78" s="68">
        <v>0.15</v>
      </c>
      <c r="R78" s="4"/>
      <c r="S78" s="6">
        <v>2640000</v>
      </c>
      <c r="T78" s="68">
        <v>2.5000000000000001E-3</v>
      </c>
      <c r="U78" s="5"/>
      <c r="V78" s="4"/>
      <c r="W78" s="4">
        <v>81112299</v>
      </c>
      <c r="X78" s="4"/>
      <c r="Y78" s="4" t="s">
        <v>2759</v>
      </c>
      <c r="Z78" s="4" t="s">
        <v>2234</v>
      </c>
      <c r="AA78" s="4">
        <v>26</v>
      </c>
      <c r="AB78" s="4">
        <v>1</v>
      </c>
      <c r="AC78" s="4">
        <v>2</v>
      </c>
      <c r="AD78" s="4" t="s">
        <v>2760</v>
      </c>
      <c r="AE78" s="4" t="s">
        <v>2761</v>
      </c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7"/>
      <c r="AX78" s="7"/>
      <c r="AY78" s="7"/>
      <c r="AZ78" s="7">
        <v>0</v>
      </c>
      <c r="BA78" s="7"/>
      <c r="BB78" s="4"/>
      <c r="BC78" s="5"/>
      <c r="BD78" s="7"/>
      <c r="BE78" s="7"/>
      <c r="BF78" s="7"/>
    </row>
    <row r="79" spans="1:58" s="3" customFormat="1" ht="13.5" x14ac:dyDescent="0.3">
      <c r="A79" s="3">
        <f t="shared" si="1"/>
        <v>68</v>
      </c>
      <c r="B79" s="4" t="s">
        <v>2767</v>
      </c>
      <c r="C79" s="5" t="s">
        <v>2768</v>
      </c>
      <c r="D79" s="4" t="s">
        <v>741</v>
      </c>
      <c r="E79" s="5" t="s">
        <v>1224</v>
      </c>
      <c r="F79" s="4" t="s">
        <v>2769</v>
      </c>
      <c r="G79" s="4" t="s">
        <v>2770</v>
      </c>
      <c r="H79" s="66">
        <v>0.6</v>
      </c>
      <c r="I79" s="4"/>
      <c r="J79" s="67">
        <v>2795357634</v>
      </c>
      <c r="K79" s="6">
        <v>7790179842</v>
      </c>
      <c r="L79" s="4" t="s">
        <v>2231</v>
      </c>
      <c r="M79" s="4" t="s">
        <v>2757</v>
      </c>
      <c r="N79" s="4" t="s">
        <v>2771</v>
      </c>
      <c r="O79" s="4" t="s">
        <v>1292</v>
      </c>
      <c r="P79" s="4" t="s">
        <v>2233</v>
      </c>
      <c r="Q79" s="68">
        <v>0.15</v>
      </c>
      <c r="R79" s="4" t="s">
        <v>2245</v>
      </c>
      <c r="S79" s="6">
        <v>1168526980</v>
      </c>
      <c r="T79" s="68">
        <v>1.1999999999999999E-3</v>
      </c>
      <c r="U79" s="5"/>
      <c r="V79" s="4"/>
      <c r="W79" s="4">
        <v>81112399</v>
      </c>
      <c r="X79" s="4"/>
      <c r="Y79" s="4" t="s">
        <v>16</v>
      </c>
      <c r="Z79" s="4"/>
      <c r="AA79" s="4"/>
      <c r="AB79" s="4"/>
      <c r="AC79" s="4"/>
      <c r="AD79" s="4"/>
      <c r="AE79" s="4"/>
      <c r="AF79" s="4" t="s">
        <v>2772</v>
      </c>
      <c r="AG79" s="4" t="s">
        <v>2291</v>
      </c>
      <c r="AH79" s="4"/>
      <c r="AI79" s="4"/>
      <c r="AJ79" s="4" t="s">
        <v>17</v>
      </c>
      <c r="AK79" s="4" t="s">
        <v>24</v>
      </c>
      <c r="AL79" s="4" t="s">
        <v>2291</v>
      </c>
      <c r="AM79" s="4" t="s">
        <v>2291</v>
      </c>
      <c r="AN79" s="4"/>
      <c r="AO79" s="4"/>
      <c r="AP79" s="4"/>
      <c r="AQ79" s="4"/>
      <c r="AR79" s="4" t="s">
        <v>139</v>
      </c>
      <c r="AS79" s="4" t="s">
        <v>2773</v>
      </c>
      <c r="AT79" s="4" t="s">
        <v>2774</v>
      </c>
      <c r="AU79" s="4" t="s">
        <v>2775</v>
      </c>
      <c r="AV79" s="4" t="s">
        <v>2776</v>
      </c>
      <c r="AW79" s="6">
        <v>7328783595</v>
      </c>
      <c r="AX79" s="6">
        <v>8061661954</v>
      </c>
      <c r="AY79" s="6">
        <v>8061661954</v>
      </c>
      <c r="AZ79" s="7">
        <v>0</v>
      </c>
      <c r="BA79" s="6">
        <v>8012222680</v>
      </c>
      <c r="BB79" s="4" t="s">
        <v>741</v>
      </c>
      <c r="BC79" s="5" t="s">
        <v>1224</v>
      </c>
      <c r="BD79" s="6">
        <v>7715010000</v>
      </c>
      <c r="BE79" s="66">
        <v>0.96289999999999998</v>
      </c>
      <c r="BF79" s="7">
        <v>4</v>
      </c>
    </row>
    <row r="80" spans="1:58" s="3" customFormat="1" ht="13.5" x14ac:dyDescent="0.3">
      <c r="A80" s="3">
        <f t="shared" si="1"/>
        <v>69</v>
      </c>
      <c r="B80" s="4" t="s">
        <v>2777</v>
      </c>
      <c r="C80" s="5" t="s">
        <v>2778</v>
      </c>
      <c r="D80" s="4" t="s">
        <v>13</v>
      </c>
      <c r="E80" s="5" t="s">
        <v>2779</v>
      </c>
      <c r="F80" s="4" t="s">
        <v>2780</v>
      </c>
      <c r="G80" s="4" t="s">
        <v>2781</v>
      </c>
      <c r="H80" s="66">
        <v>1</v>
      </c>
      <c r="I80" s="4"/>
      <c r="J80" s="67">
        <v>29950080</v>
      </c>
      <c r="K80" s="7"/>
      <c r="L80" s="4" t="s">
        <v>2231</v>
      </c>
      <c r="M80" s="4" t="s">
        <v>2757</v>
      </c>
      <c r="N80" s="4" t="s">
        <v>2782</v>
      </c>
      <c r="O80" s="4"/>
      <c r="P80" s="4" t="s">
        <v>2233</v>
      </c>
      <c r="Q80" s="68">
        <v>7.4999999999999997E-2</v>
      </c>
      <c r="R80" s="4" t="s">
        <v>2245</v>
      </c>
      <c r="S80" s="6">
        <v>2246260</v>
      </c>
      <c r="T80" s="68">
        <v>1.1999999999999999E-3</v>
      </c>
      <c r="U80" s="5" t="s">
        <v>2559</v>
      </c>
      <c r="V80" s="68">
        <v>0.02</v>
      </c>
      <c r="W80" s="4">
        <v>82131603</v>
      </c>
      <c r="X80" s="4"/>
      <c r="Y80" s="4" t="s">
        <v>16</v>
      </c>
      <c r="Z80" s="4"/>
      <c r="AA80" s="4"/>
      <c r="AB80" s="4"/>
      <c r="AC80" s="4"/>
      <c r="AD80" s="4"/>
      <c r="AE80" s="4"/>
      <c r="AF80" s="4" t="s">
        <v>2783</v>
      </c>
      <c r="AG80" s="4"/>
      <c r="AH80" s="4"/>
      <c r="AI80" s="4"/>
      <c r="AJ80" s="4" t="s">
        <v>17</v>
      </c>
      <c r="AK80" s="4" t="s">
        <v>24</v>
      </c>
      <c r="AL80" s="4"/>
      <c r="AM80" s="4" t="s">
        <v>2291</v>
      </c>
      <c r="AN80" s="4"/>
      <c r="AO80" s="4" t="s">
        <v>2291</v>
      </c>
      <c r="AP80" s="4"/>
      <c r="AQ80" s="4"/>
      <c r="AR80" s="4" t="s">
        <v>23</v>
      </c>
      <c r="AS80" s="4" t="s">
        <v>2784</v>
      </c>
      <c r="AT80" s="4" t="s">
        <v>2785</v>
      </c>
      <c r="AU80" s="4" t="s">
        <v>2786</v>
      </c>
      <c r="AV80" s="4" t="s">
        <v>2787</v>
      </c>
      <c r="AW80" s="6">
        <v>34000000</v>
      </c>
      <c r="AX80" s="6">
        <v>37400000</v>
      </c>
      <c r="AY80" s="6">
        <v>37400000</v>
      </c>
      <c r="AZ80" s="7">
        <v>0</v>
      </c>
      <c r="BA80" s="6">
        <v>37100566</v>
      </c>
      <c r="BB80" s="4" t="s">
        <v>13</v>
      </c>
      <c r="BC80" s="5" t="s">
        <v>2779</v>
      </c>
      <c r="BD80" s="6">
        <v>29950080</v>
      </c>
      <c r="BE80" s="66">
        <v>0.80730000000000002</v>
      </c>
      <c r="BF80" s="7">
        <v>4</v>
      </c>
    </row>
    <row r="81" spans="1:58" s="3" customFormat="1" ht="13.5" x14ac:dyDescent="0.3">
      <c r="A81" s="3">
        <f t="shared" si="1"/>
        <v>70</v>
      </c>
      <c r="B81" s="4" t="s">
        <v>2788</v>
      </c>
      <c r="C81" s="5" t="s">
        <v>2789</v>
      </c>
      <c r="D81" s="4" t="s">
        <v>13</v>
      </c>
      <c r="E81" s="5" t="s">
        <v>664</v>
      </c>
      <c r="F81" s="4" t="s">
        <v>2669</v>
      </c>
      <c r="G81" s="4" t="s">
        <v>2670</v>
      </c>
      <c r="H81" s="66">
        <v>1</v>
      </c>
      <c r="I81" s="4"/>
      <c r="J81" s="67">
        <v>7308400</v>
      </c>
      <c r="K81" s="7"/>
      <c r="L81" s="4" t="s">
        <v>2231</v>
      </c>
      <c r="M81" s="4" t="s">
        <v>2790</v>
      </c>
      <c r="N81" s="4" t="s">
        <v>2791</v>
      </c>
      <c r="O81" s="4"/>
      <c r="P81" s="4" t="s">
        <v>2255</v>
      </c>
      <c r="Q81" s="68">
        <v>7.4999999999999997E-2</v>
      </c>
      <c r="R81" s="4"/>
      <c r="S81" s="6">
        <v>548130</v>
      </c>
      <c r="T81" s="68">
        <v>1.1999999999999999E-3</v>
      </c>
      <c r="U81" s="5"/>
      <c r="V81" s="4"/>
      <c r="W81" s="4">
        <v>73171694</v>
      </c>
      <c r="X81" s="4"/>
      <c r="Y81" s="4" t="s">
        <v>117</v>
      </c>
      <c r="Z81" s="4" t="s">
        <v>2234</v>
      </c>
      <c r="AA81" s="4">
        <v>26</v>
      </c>
      <c r="AB81" s="4">
        <v>1</v>
      </c>
      <c r="AC81" s="4">
        <v>5</v>
      </c>
      <c r="AD81" s="4" t="s">
        <v>2333</v>
      </c>
      <c r="AE81" s="4" t="s">
        <v>2334</v>
      </c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7"/>
      <c r="AX81" s="7"/>
      <c r="AY81" s="7"/>
      <c r="AZ81" s="7">
        <v>0</v>
      </c>
      <c r="BA81" s="7"/>
      <c r="BB81" s="4"/>
      <c r="BC81" s="5"/>
      <c r="BD81" s="7"/>
      <c r="BE81" s="7"/>
      <c r="BF81" s="7"/>
    </row>
    <row r="82" spans="1:58" s="3" customFormat="1" ht="13.5" x14ac:dyDescent="0.3">
      <c r="A82" s="3">
        <f t="shared" si="1"/>
        <v>71</v>
      </c>
      <c r="B82" s="4" t="s">
        <v>2792</v>
      </c>
      <c r="C82" s="5" t="s">
        <v>2793</v>
      </c>
      <c r="D82" s="4" t="s">
        <v>13</v>
      </c>
      <c r="E82" s="5" t="s">
        <v>2720</v>
      </c>
      <c r="F82" s="4" t="s">
        <v>2721</v>
      </c>
      <c r="G82" s="4" t="s">
        <v>2722</v>
      </c>
      <c r="H82" s="66">
        <v>1</v>
      </c>
      <c r="I82" s="4"/>
      <c r="J82" s="67">
        <v>6600000</v>
      </c>
      <c r="K82" s="7"/>
      <c r="L82" s="4" t="s">
        <v>2231</v>
      </c>
      <c r="M82" s="4" t="s">
        <v>2790</v>
      </c>
      <c r="N82" s="4" t="s">
        <v>2794</v>
      </c>
      <c r="O82" s="4"/>
      <c r="P82" s="4" t="s">
        <v>2233</v>
      </c>
      <c r="Q82" s="68">
        <v>7.4999999999999997E-2</v>
      </c>
      <c r="R82" s="4" t="s">
        <v>2245</v>
      </c>
      <c r="S82" s="6">
        <v>495000</v>
      </c>
      <c r="T82" s="4"/>
      <c r="U82" s="5"/>
      <c r="V82" s="4"/>
      <c r="W82" s="4">
        <v>72101507</v>
      </c>
      <c r="X82" s="4"/>
      <c r="Y82" s="4" t="s">
        <v>42</v>
      </c>
      <c r="Z82" s="4" t="s">
        <v>2234</v>
      </c>
      <c r="AA82" s="4">
        <v>26</v>
      </c>
      <c r="AB82" s="4">
        <v>1</v>
      </c>
      <c r="AC82" s="4">
        <v>5</v>
      </c>
      <c r="AD82" s="4" t="s">
        <v>2333</v>
      </c>
      <c r="AE82" s="4" t="s">
        <v>2334</v>
      </c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7"/>
      <c r="AX82" s="7"/>
      <c r="AY82" s="7"/>
      <c r="AZ82" s="7">
        <v>0</v>
      </c>
      <c r="BA82" s="7"/>
      <c r="BB82" s="4"/>
      <c r="BC82" s="5"/>
      <c r="BD82" s="7"/>
      <c r="BE82" s="7"/>
      <c r="BF82" s="7"/>
    </row>
    <row r="83" spans="1:58" s="3" customFormat="1" ht="13.5" x14ac:dyDescent="0.3">
      <c r="A83" s="3">
        <f t="shared" si="1"/>
        <v>72</v>
      </c>
      <c r="B83" s="4" t="s">
        <v>2795</v>
      </c>
      <c r="C83" s="5" t="s">
        <v>2796</v>
      </c>
      <c r="D83" s="4" t="s">
        <v>13</v>
      </c>
      <c r="E83" s="5" t="s">
        <v>2797</v>
      </c>
      <c r="F83" s="4" t="s">
        <v>2798</v>
      </c>
      <c r="G83" s="4" t="s">
        <v>2799</v>
      </c>
      <c r="H83" s="66">
        <v>1</v>
      </c>
      <c r="I83" s="4"/>
      <c r="J83" s="67">
        <v>10725000</v>
      </c>
      <c r="K83" s="7"/>
      <c r="L83" s="4" t="s">
        <v>2231</v>
      </c>
      <c r="M83" s="4" t="s">
        <v>2790</v>
      </c>
      <c r="N83" s="4" t="s">
        <v>2791</v>
      </c>
      <c r="O83" s="4"/>
      <c r="P83" s="4" t="s">
        <v>2233</v>
      </c>
      <c r="Q83" s="68">
        <v>7.4999999999999997E-2</v>
      </c>
      <c r="R83" s="4" t="s">
        <v>2245</v>
      </c>
      <c r="S83" s="6">
        <v>804380</v>
      </c>
      <c r="T83" s="68">
        <v>1.1999999999999999E-3</v>
      </c>
      <c r="U83" s="5"/>
      <c r="V83" s="4"/>
      <c r="W83" s="4">
        <v>72101507</v>
      </c>
      <c r="X83" s="4"/>
      <c r="Y83" s="4" t="s">
        <v>42</v>
      </c>
      <c r="Z83" s="4" t="s">
        <v>2234</v>
      </c>
      <c r="AA83" s="4">
        <v>26</v>
      </c>
      <c r="AB83" s="4">
        <v>1</v>
      </c>
      <c r="AC83" s="4">
        <v>5</v>
      </c>
      <c r="AD83" s="4" t="s">
        <v>2333</v>
      </c>
      <c r="AE83" s="4" t="s">
        <v>2334</v>
      </c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7"/>
      <c r="AX83" s="7"/>
      <c r="AY83" s="7"/>
      <c r="AZ83" s="7">
        <v>0</v>
      </c>
      <c r="BA83" s="7"/>
      <c r="BB83" s="4"/>
      <c r="BC83" s="5"/>
      <c r="BD83" s="7"/>
      <c r="BE83" s="7"/>
      <c r="BF83" s="7"/>
    </row>
    <row r="84" spans="1:58" s="3" customFormat="1" ht="13.5" x14ac:dyDescent="0.3">
      <c r="A84" s="3">
        <f t="shared" si="1"/>
        <v>73</v>
      </c>
      <c r="B84" s="4" t="s">
        <v>2800</v>
      </c>
      <c r="C84" s="5" t="s">
        <v>2801</v>
      </c>
      <c r="D84" s="4" t="s">
        <v>13</v>
      </c>
      <c r="E84" s="5" t="s">
        <v>2802</v>
      </c>
      <c r="F84" s="4" t="s">
        <v>2803</v>
      </c>
      <c r="G84" s="4" t="s">
        <v>2804</v>
      </c>
      <c r="H84" s="66">
        <v>1</v>
      </c>
      <c r="I84" s="4"/>
      <c r="J84" s="67">
        <v>618450000</v>
      </c>
      <c r="K84" s="7"/>
      <c r="L84" s="4" t="s">
        <v>2231</v>
      </c>
      <c r="M84" s="4" t="s">
        <v>2805</v>
      </c>
      <c r="N84" s="4" t="s">
        <v>2806</v>
      </c>
      <c r="O84" s="4"/>
      <c r="P84" s="4" t="s">
        <v>2233</v>
      </c>
      <c r="Q84" s="68">
        <v>7.4999999999999997E-2</v>
      </c>
      <c r="R84" s="4" t="s">
        <v>2245</v>
      </c>
      <c r="S84" s="6">
        <v>46383750</v>
      </c>
      <c r="T84" s="68">
        <v>1.1999999999999999E-3</v>
      </c>
      <c r="U84" s="5"/>
      <c r="V84" s="4"/>
      <c r="W84" s="4">
        <v>80141899</v>
      </c>
      <c r="X84" s="4"/>
      <c r="Y84" s="4" t="s">
        <v>16</v>
      </c>
      <c r="Z84" s="4"/>
      <c r="AA84" s="4"/>
      <c r="AB84" s="4"/>
      <c r="AC84" s="4"/>
      <c r="AD84" s="4"/>
      <c r="AE84" s="4"/>
      <c r="AF84" s="4" t="s">
        <v>2807</v>
      </c>
      <c r="AG84" s="4"/>
      <c r="AH84" s="4" t="s">
        <v>2291</v>
      </c>
      <c r="AI84" s="4"/>
      <c r="AJ84" s="4" t="s">
        <v>17</v>
      </c>
      <c r="AK84" s="4" t="s">
        <v>22</v>
      </c>
      <c r="AL84" s="4"/>
      <c r="AM84" s="4"/>
      <c r="AN84" s="4"/>
      <c r="AO84" s="4"/>
      <c r="AP84" s="4"/>
      <c r="AQ84" s="4"/>
      <c r="AR84" s="4" t="s">
        <v>139</v>
      </c>
      <c r="AS84" s="4" t="s">
        <v>2808</v>
      </c>
      <c r="AT84" s="4" t="s">
        <v>2603</v>
      </c>
      <c r="AU84" s="4" t="s">
        <v>2809</v>
      </c>
      <c r="AV84" s="4" t="s">
        <v>2810</v>
      </c>
      <c r="AW84" s="6">
        <v>591818182</v>
      </c>
      <c r="AX84" s="6">
        <v>651000000</v>
      </c>
      <c r="AY84" s="6">
        <v>651000000</v>
      </c>
      <c r="AZ84" s="7">
        <v>0</v>
      </c>
      <c r="BA84" s="6">
        <v>649557086</v>
      </c>
      <c r="BB84" s="4" t="s">
        <v>13</v>
      </c>
      <c r="BC84" s="5" t="s">
        <v>2802</v>
      </c>
      <c r="BD84" s="6">
        <v>618450000</v>
      </c>
      <c r="BE84" s="66">
        <v>0.95209999999999995</v>
      </c>
      <c r="BF84" s="7">
        <v>3</v>
      </c>
    </row>
    <row r="85" spans="1:58" s="3" customFormat="1" ht="13.5" x14ac:dyDescent="0.3">
      <c r="A85" s="3">
        <f t="shared" si="1"/>
        <v>74</v>
      </c>
      <c r="B85" s="4" t="s">
        <v>2811</v>
      </c>
      <c r="C85" s="5" t="s">
        <v>2812</v>
      </c>
      <c r="D85" s="4" t="s">
        <v>13</v>
      </c>
      <c r="E85" s="5" t="s">
        <v>2813</v>
      </c>
      <c r="F85" s="4" t="s">
        <v>2814</v>
      </c>
      <c r="G85" s="4" t="s">
        <v>2815</v>
      </c>
      <c r="H85" s="66">
        <v>1</v>
      </c>
      <c r="I85" s="4"/>
      <c r="J85" s="67">
        <v>41675000</v>
      </c>
      <c r="K85" s="7"/>
      <c r="L85" s="4" t="s">
        <v>2231</v>
      </c>
      <c r="M85" s="4" t="s">
        <v>2816</v>
      </c>
      <c r="N85" s="4" t="s">
        <v>2817</v>
      </c>
      <c r="O85" s="4"/>
      <c r="P85" s="4" t="s">
        <v>2233</v>
      </c>
      <c r="Q85" s="68">
        <v>7.4999999999999997E-2</v>
      </c>
      <c r="R85" s="4" t="s">
        <v>2818</v>
      </c>
      <c r="S85" s="6">
        <v>3125630</v>
      </c>
      <c r="T85" s="68">
        <v>5.0000000000000001E-4</v>
      </c>
      <c r="U85" s="5" t="s">
        <v>2493</v>
      </c>
      <c r="V85" s="68">
        <v>0.02</v>
      </c>
      <c r="W85" s="4">
        <v>72101507</v>
      </c>
      <c r="X85" s="4"/>
      <c r="Y85" s="4" t="s">
        <v>42</v>
      </c>
      <c r="Z85" s="4"/>
      <c r="AA85" s="4"/>
      <c r="AB85" s="4"/>
      <c r="AC85" s="4"/>
      <c r="AD85" s="4"/>
      <c r="AE85" s="4"/>
      <c r="AF85" s="4" t="s">
        <v>2819</v>
      </c>
      <c r="AG85" s="4"/>
      <c r="AH85" s="4" t="s">
        <v>2291</v>
      </c>
      <c r="AI85" s="4"/>
      <c r="AJ85" s="4" t="s">
        <v>30</v>
      </c>
      <c r="AK85" s="4" t="s">
        <v>24</v>
      </c>
      <c r="AL85" s="4"/>
      <c r="AM85" s="4"/>
      <c r="AN85" s="4"/>
      <c r="AO85" s="4" t="s">
        <v>2291</v>
      </c>
      <c r="AP85" s="4"/>
      <c r="AQ85" s="4"/>
      <c r="AR85" s="4" t="s">
        <v>23</v>
      </c>
      <c r="AS85" s="4" t="s">
        <v>2820</v>
      </c>
      <c r="AT85" s="4"/>
      <c r="AU85" s="4" t="s">
        <v>2821</v>
      </c>
      <c r="AV85" s="4" t="s">
        <v>2822</v>
      </c>
      <c r="AW85" s="6">
        <v>41090000</v>
      </c>
      <c r="AX85" s="6">
        <v>45199000</v>
      </c>
      <c r="AY85" s="6">
        <v>45199000</v>
      </c>
      <c r="AZ85" s="6">
        <v>45199000</v>
      </c>
      <c r="BA85" s="6">
        <v>44779770</v>
      </c>
      <c r="BB85" s="4" t="s">
        <v>13</v>
      </c>
      <c r="BC85" s="5" t="s">
        <v>2813</v>
      </c>
      <c r="BD85" s="6">
        <v>41675000</v>
      </c>
      <c r="BE85" s="66">
        <v>0.93069999999999997</v>
      </c>
      <c r="BF85" s="7">
        <v>134</v>
      </c>
    </row>
    <row r="86" spans="1:58" s="70" customFormat="1" ht="13.5" x14ac:dyDescent="0.3">
      <c r="A86" s="70">
        <f t="shared" si="1"/>
        <v>75</v>
      </c>
      <c r="B86" s="71" t="s">
        <v>2823</v>
      </c>
      <c r="C86" s="72" t="s">
        <v>2824</v>
      </c>
      <c r="D86" s="71" t="s">
        <v>166</v>
      </c>
      <c r="E86" s="72" t="s">
        <v>167</v>
      </c>
      <c r="F86" s="71" t="s">
        <v>2825</v>
      </c>
      <c r="G86" s="71" t="s">
        <v>2826</v>
      </c>
      <c r="H86" s="73">
        <v>0</v>
      </c>
      <c r="I86" s="71" t="s">
        <v>2827</v>
      </c>
      <c r="J86" s="67">
        <v>1560300000</v>
      </c>
      <c r="K86" s="74"/>
      <c r="L86" s="71" t="s">
        <v>2231</v>
      </c>
      <c r="M86" s="71" t="s">
        <v>2816</v>
      </c>
      <c r="N86" s="71" t="s">
        <v>2828</v>
      </c>
      <c r="O86" s="71"/>
      <c r="P86" s="71" t="s">
        <v>2233</v>
      </c>
      <c r="Q86" s="75">
        <v>7.4999999999999997E-2</v>
      </c>
      <c r="R86" s="71" t="s">
        <v>2545</v>
      </c>
      <c r="S86" s="67">
        <v>117022500</v>
      </c>
      <c r="T86" s="75">
        <v>1.1999999999999999E-3</v>
      </c>
      <c r="U86" s="72"/>
      <c r="V86" s="71"/>
      <c r="W86" s="71">
        <v>81101508</v>
      </c>
      <c r="X86" s="71"/>
      <c r="Y86" s="71" t="s">
        <v>16</v>
      </c>
      <c r="Z86" s="71"/>
      <c r="AA86" s="71"/>
      <c r="AB86" s="71"/>
      <c r="AC86" s="71"/>
      <c r="AD86" s="71"/>
      <c r="AE86" s="71"/>
      <c r="AF86" s="71" t="s">
        <v>2829</v>
      </c>
      <c r="AG86" s="71"/>
      <c r="AH86" s="71"/>
      <c r="AI86" s="71"/>
      <c r="AJ86" s="71" t="s">
        <v>38</v>
      </c>
      <c r="AK86" s="71" t="s">
        <v>22</v>
      </c>
      <c r="AL86" s="71"/>
      <c r="AM86" s="71"/>
      <c r="AN86" s="71"/>
      <c r="AO86" s="71"/>
      <c r="AP86" s="71"/>
      <c r="AQ86" s="71" t="s">
        <v>2291</v>
      </c>
      <c r="AR86" s="71" t="s">
        <v>23</v>
      </c>
      <c r="AS86" s="71" t="s">
        <v>2830</v>
      </c>
      <c r="AT86" s="71" t="s">
        <v>2785</v>
      </c>
      <c r="AU86" s="71" t="s">
        <v>2786</v>
      </c>
      <c r="AV86" s="71" t="s">
        <v>2831</v>
      </c>
      <c r="AW86" s="67">
        <v>1804000000</v>
      </c>
      <c r="AX86" s="67">
        <v>1984400000</v>
      </c>
      <c r="AY86" s="67">
        <v>1984400000</v>
      </c>
      <c r="AZ86" s="74">
        <v>0</v>
      </c>
      <c r="BA86" s="67">
        <v>1983479910</v>
      </c>
      <c r="BB86" s="71" t="s">
        <v>166</v>
      </c>
      <c r="BC86" s="72" t="s">
        <v>167</v>
      </c>
      <c r="BD86" s="67">
        <v>1560300000</v>
      </c>
      <c r="BE86" s="73">
        <v>0.78659999999999997</v>
      </c>
      <c r="BF86" s="74">
        <v>2</v>
      </c>
    </row>
    <row r="87" spans="1:58" s="3" customFormat="1" ht="13.5" x14ac:dyDescent="0.3">
      <c r="A87" s="3">
        <f t="shared" si="1"/>
        <v>76</v>
      </c>
      <c r="B87" s="4" t="s">
        <v>2832</v>
      </c>
      <c r="C87" s="5" t="s">
        <v>2833</v>
      </c>
      <c r="D87" s="4" t="s">
        <v>13</v>
      </c>
      <c r="E87" s="5" t="s">
        <v>151</v>
      </c>
      <c r="F87" s="4" t="s">
        <v>2834</v>
      </c>
      <c r="G87" s="4" t="s">
        <v>2835</v>
      </c>
      <c r="H87" s="66">
        <v>1</v>
      </c>
      <c r="I87" s="4"/>
      <c r="J87" s="76">
        <v>2312400000</v>
      </c>
      <c r="K87" s="6">
        <v>6937000000</v>
      </c>
      <c r="L87" s="4" t="s">
        <v>2231</v>
      </c>
      <c r="M87" s="4" t="s">
        <v>2836</v>
      </c>
      <c r="N87" s="4" t="s">
        <v>2766</v>
      </c>
      <c r="O87" s="4" t="s">
        <v>2837</v>
      </c>
      <c r="P87" s="4" t="s">
        <v>2233</v>
      </c>
      <c r="Q87" s="68">
        <v>7.4999999999999997E-2</v>
      </c>
      <c r="R87" s="4" t="s">
        <v>2245</v>
      </c>
      <c r="S87" s="6">
        <v>520275000</v>
      </c>
      <c r="T87" s="68">
        <v>1.1999999999999999E-3</v>
      </c>
      <c r="U87" s="5"/>
      <c r="V87" s="4"/>
      <c r="W87" s="4">
        <v>81112299</v>
      </c>
      <c r="X87" s="4"/>
      <c r="Y87" s="4" t="s">
        <v>16</v>
      </c>
      <c r="Z87" s="4" t="s">
        <v>2234</v>
      </c>
      <c r="AA87" s="4">
        <v>27</v>
      </c>
      <c r="AB87" s="4">
        <v>3</v>
      </c>
      <c r="AC87" s="4">
        <v>0</v>
      </c>
      <c r="AD87" s="4">
        <v>0</v>
      </c>
      <c r="AE87" s="4" t="s">
        <v>2472</v>
      </c>
      <c r="AF87" s="4" t="s">
        <v>2838</v>
      </c>
      <c r="AG87" s="4"/>
      <c r="AH87" s="4"/>
      <c r="AI87" s="4"/>
      <c r="AJ87" s="4" t="s">
        <v>17</v>
      </c>
      <c r="AK87" s="4" t="s">
        <v>18</v>
      </c>
      <c r="AL87" s="4"/>
      <c r="AM87" s="4"/>
      <c r="AN87" s="4"/>
      <c r="AO87" s="4"/>
      <c r="AP87" s="4"/>
      <c r="AQ87" s="4"/>
      <c r="AR87" s="4" t="s">
        <v>19</v>
      </c>
      <c r="AS87" s="4" t="s">
        <v>2839</v>
      </c>
      <c r="AT87" s="4"/>
      <c r="AU87" s="4" t="s">
        <v>2840</v>
      </c>
      <c r="AV87" s="4" t="s">
        <v>2841</v>
      </c>
      <c r="AW87" s="6">
        <v>6402798000</v>
      </c>
      <c r="AX87" s="6">
        <v>7043077800</v>
      </c>
      <c r="AY87" s="7"/>
      <c r="AZ87" s="7">
        <v>0</v>
      </c>
      <c r="BA87" s="6">
        <v>6955610000</v>
      </c>
      <c r="BB87" s="4" t="s">
        <v>13</v>
      </c>
      <c r="BC87" s="5" t="s">
        <v>151</v>
      </c>
      <c r="BD87" s="6">
        <v>6937000000</v>
      </c>
      <c r="BE87" s="66">
        <v>0.99729999999999996</v>
      </c>
      <c r="BF87" s="7">
        <v>1</v>
      </c>
    </row>
    <row r="88" spans="1:58" s="3" customFormat="1" ht="13.5" x14ac:dyDescent="0.3">
      <c r="A88" s="3">
        <f t="shared" si="1"/>
        <v>77</v>
      </c>
      <c r="B88" s="4" t="s">
        <v>2842</v>
      </c>
      <c r="C88" s="5" t="s">
        <v>2843</v>
      </c>
      <c r="D88" s="4" t="s">
        <v>13</v>
      </c>
      <c r="E88" s="5" t="s">
        <v>151</v>
      </c>
      <c r="F88" s="4" t="s">
        <v>2834</v>
      </c>
      <c r="G88" s="4" t="s">
        <v>2835</v>
      </c>
      <c r="H88" s="66">
        <v>1</v>
      </c>
      <c r="I88" s="4"/>
      <c r="J88" s="76">
        <v>51500000</v>
      </c>
      <c r="K88" s="7"/>
      <c r="L88" s="4" t="s">
        <v>2231</v>
      </c>
      <c r="M88" s="4" t="s">
        <v>2836</v>
      </c>
      <c r="N88" s="4" t="s">
        <v>2766</v>
      </c>
      <c r="O88" s="4"/>
      <c r="P88" s="4" t="s">
        <v>2233</v>
      </c>
      <c r="Q88" s="68">
        <v>7.4999999999999997E-2</v>
      </c>
      <c r="R88" s="4" t="s">
        <v>2245</v>
      </c>
      <c r="S88" s="6">
        <v>3862500</v>
      </c>
      <c r="T88" s="68">
        <v>1.1999999999999999E-3</v>
      </c>
      <c r="U88" s="5"/>
      <c r="V88" s="4"/>
      <c r="W88" s="4">
        <v>81112399</v>
      </c>
      <c r="X88" s="4"/>
      <c r="Y88" s="4" t="s">
        <v>16</v>
      </c>
      <c r="Z88" s="4" t="s">
        <v>2234</v>
      </c>
      <c r="AA88" s="4">
        <v>26</v>
      </c>
      <c r="AB88" s="4">
        <v>1</v>
      </c>
      <c r="AC88" s="4">
        <v>2</v>
      </c>
      <c r="AD88" s="4" t="s">
        <v>2235</v>
      </c>
      <c r="AE88" s="4" t="s">
        <v>2236</v>
      </c>
      <c r="AF88" s="4" t="s">
        <v>2844</v>
      </c>
      <c r="AG88" s="4"/>
      <c r="AH88" s="4"/>
      <c r="AI88" s="4"/>
      <c r="AJ88" s="4" t="s">
        <v>17</v>
      </c>
      <c r="AK88" s="4" t="s">
        <v>18</v>
      </c>
      <c r="AL88" s="4"/>
      <c r="AM88" s="4"/>
      <c r="AN88" s="4"/>
      <c r="AO88" s="4"/>
      <c r="AP88" s="4"/>
      <c r="AQ88" s="4"/>
      <c r="AR88" s="4" t="s">
        <v>19</v>
      </c>
      <c r="AS88" s="4" t="s">
        <v>2845</v>
      </c>
      <c r="AT88" s="4"/>
      <c r="AU88" s="4" t="s">
        <v>2846</v>
      </c>
      <c r="AV88" s="4" t="s">
        <v>2847</v>
      </c>
      <c r="AW88" s="6">
        <v>48682000</v>
      </c>
      <c r="AX88" s="6">
        <v>53550200</v>
      </c>
      <c r="AY88" s="7"/>
      <c r="AZ88" s="7">
        <v>0</v>
      </c>
      <c r="BA88" s="6">
        <v>51760000</v>
      </c>
      <c r="BB88" s="4" t="s">
        <v>13</v>
      </c>
      <c r="BC88" s="5" t="s">
        <v>151</v>
      </c>
      <c r="BD88" s="6">
        <v>51500000</v>
      </c>
      <c r="BE88" s="66">
        <v>0.995</v>
      </c>
      <c r="BF88" s="7">
        <v>1</v>
      </c>
    </row>
    <row r="89" spans="1:58" s="3" customFormat="1" ht="13.5" x14ac:dyDescent="0.3">
      <c r="A89" s="3">
        <f t="shared" si="1"/>
        <v>78</v>
      </c>
      <c r="B89" s="4" t="s">
        <v>2848</v>
      </c>
      <c r="C89" s="5" t="s">
        <v>2849</v>
      </c>
      <c r="D89" s="4" t="s">
        <v>13</v>
      </c>
      <c r="E89" s="5" t="s">
        <v>1400</v>
      </c>
      <c r="F89" s="4" t="s">
        <v>2850</v>
      </c>
      <c r="G89" s="4" t="s">
        <v>2851</v>
      </c>
      <c r="H89" s="66">
        <v>1</v>
      </c>
      <c r="I89" s="4"/>
      <c r="J89" s="76">
        <v>29635000</v>
      </c>
      <c r="K89" s="7"/>
      <c r="L89" s="4" t="s">
        <v>2231</v>
      </c>
      <c r="M89" s="4" t="s">
        <v>2836</v>
      </c>
      <c r="N89" s="4" t="s">
        <v>2852</v>
      </c>
      <c r="O89" s="4"/>
      <c r="P89" s="4" t="s">
        <v>2255</v>
      </c>
      <c r="Q89" s="68">
        <v>7.4999999999999997E-2</v>
      </c>
      <c r="R89" s="4"/>
      <c r="S89" s="6">
        <v>2222630</v>
      </c>
      <c r="T89" s="68">
        <v>5.0000000000000001E-4</v>
      </c>
      <c r="U89" s="5" t="s">
        <v>2493</v>
      </c>
      <c r="V89" s="68">
        <v>0.02</v>
      </c>
      <c r="W89" s="4">
        <v>72101507</v>
      </c>
      <c r="X89" s="4"/>
      <c r="Y89" s="4" t="s">
        <v>117</v>
      </c>
      <c r="Z89" s="4" t="s">
        <v>2234</v>
      </c>
      <c r="AA89" s="4">
        <v>26</v>
      </c>
      <c r="AB89" s="4">
        <v>1</v>
      </c>
      <c r="AC89" s="4">
        <v>5</v>
      </c>
      <c r="AD89" s="4" t="s">
        <v>2333</v>
      </c>
      <c r="AE89" s="4" t="s">
        <v>2334</v>
      </c>
      <c r="AF89" s="4" t="s">
        <v>2853</v>
      </c>
      <c r="AG89" s="4"/>
      <c r="AH89" s="4"/>
      <c r="AI89" s="4"/>
      <c r="AJ89" s="4" t="s">
        <v>30</v>
      </c>
      <c r="AK89" s="4" t="s">
        <v>18</v>
      </c>
      <c r="AL89" s="4"/>
      <c r="AM89" s="4"/>
      <c r="AN89" s="4"/>
      <c r="AO89" s="4"/>
      <c r="AP89" s="4"/>
      <c r="AQ89" s="4"/>
      <c r="AR89" s="4" t="s">
        <v>19</v>
      </c>
      <c r="AS89" s="4" t="s">
        <v>2854</v>
      </c>
      <c r="AT89" s="4"/>
      <c r="AU89" s="4" t="s">
        <v>2855</v>
      </c>
      <c r="AV89" s="4" t="s">
        <v>2856</v>
      </c>
      <c r="AW89" s="6">
        <v>33130000</v>
      </c>
      <c r="AX89" s="6">
        <v>36443000</v>
      </c>
      <c r="AY89" s="7"/>
      <c r="AZ89" s="6">
        <v>29635000</v>
      </c>
      <c r="BA89" s="6">
        <v>36100000</v>
      </c>
      <c r="BB89" s="4" t="s">
        <v>13</v>
      </c>
      <c r="BC89" s="5" t="s">
        <v>1400</v>
      </c>
      <c r="BD89" s="6">
        <v>29635000</v>
      </c>
      <c r="BE89" s="66">
        <v>0.82089999999999996</v>
      </c>
      <c r="BF89" s="7">
        <v>1</v>
      </c>
    </row>
    <row r="90" spans="1:58" s="3" customFormat="1" ht="13.5" x14ac:dyDescent="0.3">
      <c r="A90" s="3">
        <f t="shared" si="1"/>
        <v>79</v>
      </c>
      <c r="B90" s="4" t="s">
        <v>2857</v>
      </c>
      <c r="C90" s="5" t="s">
        <v>2858</v>
      </c>
      <c r="D90" s="4" t="s">
        <v>13</v>
      </c>
      <c r="E90" s="5" t="s">
        <v>2859</v>
      </c>
      <c r="F90" s="4" t="s">
        <v>2860</v>
      </c>
      <c r="G90" s="4" t="s">
        <v>2861</v>
      </c>
      <c r="H90" s="66">
        <v>1</v>
      </c>
      <c r="I90" s="4"/>
      <c r="J90" s="76">
        <v>80628302</v>
      </c>
      <c r="K90" s="7"/>
      <c r="L90" s="4" t="s">
        <v>2231</v>
      </c>
      <c r="M90" s="4" t="s">
        <v>2862</v>
      </c>
      <c r="N90" s="4" t="s">
        <v>2863</v>
      </c>
      <c r="O90" s="4"/>
      <c r="P90" s="4" t="s">
        <v>2233</v>
      </c>
      <c r="Q90" s="68">
        <v>7.4999999999999997E-2</v>
      </c>
      <c r="R90" s="4" t="s">
        <v>2558</v>
      </c>
      <c r="S90" s="6">
        <v>6047130</v>
      </c>
      <c r="T90" s="68">
        <v>5.0000000000000001E-4</v>
      </c>
      <c r="U90" s="5" t="s">
        <v>2493</v>
      </c>
      <c r="V90" s="68">
        <v>0.02</v>
      </c>
      <c r="W90" s="4">
        <v>72151597</v>
      </c>
      <c r="X90" s="4"/>
      <c r="Y90" s="4" t="s">
        <v>109</v>
      </c>
      <c r="Z90" s="4"/>
      <c r="AA90" s="4"/>
      <c r="AB90" s="4"/>
      <c r="AC90" s="4"/>
      <c r="AD90" s="4"/>
      <c r="AE90" s="4"/>
      <c r="AF90" s="4" t="s">
        <v>2864</v>
      </c>
      <c r="AG90" s="4" t="s">
        <v>2291</v>
      </c>
      <c r="AH90" s="4"/>
      <c r="AI90" s="4"/>
      <c r="AJ90" s="4" t="s">
        <v>30</v>
      </c>
      <c r="AK90" s="4" t="s">
        <v>24</v>
      </c>
      <c r="AL90" s="4"/>
      <c r="AM90" s="4"/>
      <c r="AN90" s="4"/>
      <c r="AO90" s="4" t="s">
        <v>2291</v>
      </c>
      <c r="AP90" s="4" t="s">
        <v>2291</v>
      </c>
      <c r="AQ90" s="4"/>
      <c r="AR90" s="4" t="s">
        <v>23</v>
      </c>
      <c r="AS90" s="4" t="s">
        <v>2865</v>
      </c>
      <c r="AT90" s="4" t="s">
        <v>2866</v>
      </c>
      <c r="AU90" s="4" t="s">
        <v>2867</v>
      </c>
      <c r="AV90" s="4" t="s">
        <v>2868</v>
      </c>
      <c r="AW90" s="6">
        <v>83530000</v>
      </c>
      <c r="AX90" s="6">
        <v>91883000</v>
      </c>
      <c r="AY90" s="6">
        <v>91883000</v>
      </c>
      <c r="AZ90" s="6">
        <v>91883000</v>
      </c>
      <c r="BA90" s="6">
        <v>91888333</v>
      </c>
      <c r="BB90" s="4" t="s">
        <v>13</v>
      </c>
      <c r="BC90" s="5" t="s">
        <v>2859</v>
      </c>
      <c r="BD90" s="6">
        <v>80628302</v>
      </c>
      <c r="BE90" s="66">
        <v>0.87749999999999995</v>
      </c>
      <c r="BF90" s="7">
        <v>1042</v>
      </c>
    </row>
    <row r="91" spans="1:58" s="3" customFormat="1" ht="13.5" x14ac:dyDescent="0.3">
      <c r="A91" s="3">
        <f t="shared" si="1"/>
        <v>80</v>
      </c>
      <c r="B91" s="4" t="s">
        <v>2869</v>
      </c>
      <c r="C91" s="5" t="s">
        <v>2870</v>
      </c>
      <c r="D91" s="4" t="s">
        <v>13</v>
      </c>
      <c r="E91" s="5" t="s">
        <v>2871</v>
      </c>
      <c r="F91" s="4" t="s">
        <v>2872</v>
      </c>
      <c r="G91" s="4" t="s">
        <v>2873</v>
      </c>
      <c r="H91" s="66">
        <v>1</v>
      </c>
      <c r="I91" s="4"/>
      <c r="J91" s="76">
        <v>146740000</v>
      </c>
      <c r="K91" s="7"/>
      <c r="L91" s="4" t="s">
        <v>2231</v>
      </c>
      <c r="M91" s="4" t="s">
        <v>2862</v>
      </c>
      <c r="N91" s="4" t="s">
        <v>2874</v>
      </c>
      <c r="O91" s="4"/>
      <c r="P91" s="4" t="s">
        <v>2233</v>
      </c>
      <c r="Q91" s="68">
        <v>7.4999999999999997E-2</v>
      </c>
      <c r="R91" s="4" t="s">
        <v>2245</v>
      </c>
      <c r="S91" s="6">
        <v>11005500</v>
      </c>
      <c r="T91" s="68">
        <v>1.1999999999999999E-3</v>
      </c>
      <c r="U91" s="5"/>
      <c r="V91" s="4"/>
      <c r="W91" s="4">
        <v>80161598</v>
      </c>
      <c r="X91" s="4"/>
      <c r="Y91" s="4" t="s">
        <v>16</v>
      </c>
      <c r="Z91" s="4"/>
      <c r="AA91" s="4"/>
      <c r="AB91" s="4"/>
      <c r="AC91" s="4"/>
      <c r="AD91" s="4"/>
      <c r="AE91" s="4"/>
      <c r="AF91" s="4" t="s">
        <v>2875</v>
      </c>
      <c r="AG91" s="4"/>
      <c r="AH91" s="4"/>
      <c r="AI91" s="4"/>
      <c r="AJ91" s="4" t="s">
        <v>17</v>
      </c>
      <c r="AK91" s="4" t="s">
        <v>24</v>
      </c>
      <c r="AL91" s="4"/>
      <c r="AM91" s="4" t="s">
        <v>2291</v>
      </c>
      <c r="AN91" s="4"/>
      <c r="AO91" s="4"/>
      <c r="AP91" s="4"/>
      <c r="AQ91" s="4"/>
      <c r="AR91" s="4" t="s">
        <v>139</v>
      </c>
      <c r="AS91" s="4" t="s">
        <v>2876</v>
      </c>
      <c r="AT91" s="4" t="s">
        <v>2785</v>
      </c>
      <c r="AU91" s="4" t="s">
        <v>2786</v>
      </c>
      <c r="AV91" s="4" t="s">
        <v>2877</v>
      </c>
      <c r="AW91" s="6">
        <v>138959500</v>
      </c>
      <c r="AX91" s="6">
        <v>152855450</v>
      </c>
      <c r="AY91" s="6">
        <v>152855450</v>
      </c>
      <c r="AZ91" s="7">
        <v>0</v>
      </c>
      <c r="BA91" s="6">
        <v>154362589</v>
      </c>
      <c r="BB91" s="4" t="s">
        <v>13</v>
      </c>
      <c r="BC91" s="5" t="s">
        <v>2878</v>
      </c>
      <c r="BD91" s="6">
        <v>146740000</v>
      </c>
      <c r="BE91" s="66">
        <v>0.9506</v>
      </c>
      <c r="BF91" s="7">
        <v>4</v>
      </c>
    </row>
    <row r="92" spans="1:58" s="3" customFormat="1" ht="13.5" x14ac:dyDescent="0.3">
      <c r="A92" s="3">
        <f t="shared" si="1"/>
        <v>81</v>
      </c>
      <c r="B92" s="4" t="s">
        <v>2879</v>
      </c>
      <c r="C92" s="5" t="s">
        <v>2880</v>
      </c>
      <c r="D92" s="4" t="s">
        <v>166</v>
      </c>
      <c r="E92" s="5" t="s">
        <v>606</v>
      </c>
      <c r="F92" s="4" t="s">
        <v>2881</v>
      </c>
      <c r="G92" s="4" t="s">
        <v>2882</v>
      </c>
      <c r="H92" s="66">
        <v>0</v>
      </c>
      <c r="I92" s="4" t="s">
        <v>2883</v>
      </c>
      <c r="J92" s="76">
        <v>342397000</v>
      </c>
      <c r="K92" s="7"/>
      <c r="L92" s="4" t="s">
        <v>2231</v>
      </c>
      <c r="M92" s="4" t="s">
        <v>2884</v>
      </c>
      <c r="N92" s="4" t="s">
        <v>2885</v>
      </c>
      <c r="O92" s="4"/>
      <c r="P92" s="4" t="s">
        <v>2233</v>
      </c>
      <c r="Q92" s="68">
        <v>7.4999999999999997E-2</v>
      </c>
      <c r="R92" s="4" t="s">
        <v>2558</v>
      </c>
      <c r="S92" s="6">
        <v>25679780</v>
      </c>
      <c r="T92" s="68">
        <v>5.0000000000000001E-4</v>
      </c>
      <c r="U92" s="5" t="s">
        <v>2559</v>
      </c>
      <c r="V92" s="68">
        <v>0.02</v>
      </c>
      <c r="W92" s="4">
        <v>72151699</v>
      </c>
      <c r="X92" s="4"/>
      <c r="Y92" s="4" t="s">
        <v>16</v>
      </c>
      <c r="Z92" s="4" t="s">
        <v>2234</v>
      </c>
      <c r="AA92" s="4">
        <v>27</v>
      </c>
      <c r="AB92" s="4">
        <v>3</v>
      </c>
      <c r="AC92" s="4">
        <v>0</v>
      </c>
      <c r="AD92" s="4">
        <v>0</v>
      </c>
      <c r="AE92" s="4" t="s">
        <v>2472</v>
      </c>
      <c r="AF92" s="4" t="s">
        <v>2886</v>
      </c>
      <c r="AG92" s="4"/>
      <c r="AH92" s="4"/>
      <c r="AI92" s="4"/>
      <c r="AJ92" s="4" t="s">
        <v>30</v>
      </c>
      <c r="AK92" s="4" t="s">
        <v>18</v>
      </c>
      <c r="AL92" s="4"/>
      <c r="AM92" s="4"/>
      <c r="AN92" s="4"/>
      <c r="AO92" s="4"/>
      <c r="AP92" s="4"/>
      <c r="AQ92" s="4"/>
      <c r="AR92" s="4" t="s">
        <v>19</v>
      </c>
      <c r="AS92" s="4" t="s">
        <v>2887</v>
      </c>
      <c r="AT92" s="4" t="s">
        <v>2888</v>
      </c>
      <c r="AU92" s="4" t="s">
        <v>2889</v>
      </c>
      <c r="AV92" s="4" t="s">
        <v>2890</v>
      </c>
      <c r="AW92" s="6">
        <v>326250000</v>
      </c>
      <c r="AX92" s="6">
        <v>358875000</v>
      </c>
      <c r="AY92" s="7"/>
      <c r="AZ92" s="6">
        <v>358875000</v>
      </c>
      <c r="BA92" s="6">
        <v>348350000</v>
      </c>
      <c r="BB92" s="4" t="s">
        <v>166</v>
      </c>
      <c r="BC92" s="5" t="s">
        <v>606</v>
      </c>
      <c r="BD92" s="6">
        <v>342397000</v>
      </c>
      <c r="BE92" s="66">
        <v>0.9829</v>
      </c>
      <c r="BF92" s="7">
        <v>1</v>
      </c>
    </row>
    <row r="93" spans="1:58" s="3" customFormat="1" ht="13.5" x14ac:dyDescent="0.3">
      <c r="A93" s="3">
        <f t="shared" si="1"/>
        <v>82</v>
      </c>
      <c r="B93" s="4" t="s">
        <v>2891</v>
      </c>
      <c r="C93" s="5" t="s">
        <v>2892</v>
      </c>
      <c r="D93" s="4" t="s">
        <v>13</v>
      </c>
      <c r="E93" s="5" t="s">
        <v>416</v>
      </c>
      <c r="F93" s="4" t="s">
        <v>2893</v>
      </c>
      <c r="G93" s="4" t="s">
        <v>2894</v>
      </c>
      <c r="H93" s="66">
        <v>1</v>
      </c>
      <c r="I93" s="4"/>
      <c r="J93" s="76">
        <v>8306000</v>
      </c>
      <c r="K93" s="7"/>
      <c r="L93" s="4" t="s">
        <v>2231</v>
      </c>
      <c r="M93" s="4" t="s">
        <v>2884</v>
      </c>
      <c r="N93" s="4" t="s">
        <v>2895</v>
      </c>
      <c r="O93" s="4"/>
      <c r="P93" s="4" t="s">
        <v>2255</v>
      </c>
      <c r="Q93" s="68">
        <v>7.4999999999999997E-2</v>
      </c>
      <c r="R93" s="4"/>
      <c r="S93" s="6">
        <v>622950</v>
      </c>
      <c r="T93" s="68">
        <v>5.0000000000000001E-4</v>
      </c>
      <c r="U93" s="5"/>
      <c r="V93" s="4"/>
      <c r="W93" s="4">
        <v>72102906</v>
      </c>
      <c r="X93" s="4"/>
      <c r="Y93" s="4" t="s">
        <v>199</v>
      </c>
      <c r="Z93" s="4" t="s">
        <v>2234</v>
      </c>
      <c r="AA93" s="4">
        <v>26</v>
      </c>
      <c r="AB93" s="4">
        <v>1</v>
      </c>
      <c r="AC93" s="4">
        <v>5</v>
      </c>
      <c r="AD93" s="4" t="s">
        <v>2333</v>
      </c>
      <c r="AE93" s="4" t="s">
        <v>2334</v>
      </c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7"/>
      <c r="AX93" s="7"/>
      <c r="AY93" s="7"/>
      <c r="AZ93" s="6">
        <v>8306000</v>
      </c>
      <c r="BA93" s="7"/>
      <c r="BB93" s="4"/>
      <c r="BC93" s="5"/>
      <c r="BD93" s="7"/>
      <c r="BE93" s="7"/>
      <c r="BF93" s="7"/>
    </row>
    <row r="94" spans="1:58" s="3" customFormat="1" ht="13.5" x14ac:dyDescent="0.3">
      <c r="A94" s="3">
        <f t="shared" si="1"/>
        <v>83</v>
      </c>
      <c r="B94" s="4" t="s">
        <v>2896</v>
      </c>
      <c r="C94" s="5" t="s">
        <v>2897</v>
      </c>
      <c r="D94" s="4" t="s">
        <v>13</v>
      </c>
      <c r="E94" s="5" t="s">
        <v>460</v>
      </c>
      <c r="F94" s="4" t="s">
        <v>2898</v>
      </c>
      <c r="G94" s="4" t="s">
        <v>2899</v>
      </c>
      <c r="H94" s="66">
        <v>1</v>
      </c>
      <c r="I94" s="4"/>
      <c r="J94" s="76">
        <v>359434000</v>
      </c>
      <c r="K94" s="7"/>
      <c r="L94" s="4" t="s">
        <v>2231</v>
      </c>
      <c r="M94" s="4" t="s">
        <v>2900</v>
      </c>
      <c r="N94" s="4" t="s">
        <v>2901</v>
      </c>
      <c r="O94" s="4"/>
      <c r="P94" s="4" t="s">
        <v>2233</v>
      </c>
      <c r="Q94" s="68">
        <v>7.4999999999999997E-2</v>
      </c>
      <c r="R94" s="4" t="s">
        <v>2527</v>
      </c>
      <c r="S94" s="6">
        <v>26957550</v>
      </c>
      <c r="T94" s="68">
        <v>5.0000000000000001E-4</v>
      </c>
      <c r="U94" s="5" t="s">
        <v>2902</v>
      </c>
      <c r="V94" s="68">
        <v>0.02</v>
      </c>
      <c r="W94" s="4">
        <v>72151295</v>
      </c>
      <c r="X94" s="4"/>
      <c r="Y94" s="4" t="s">
        <v>16</v>
      </c>
      <c r="Z94" s="4"/>
      <c r="AA94" s="4"/>
      <c r="AB94" s="4"/>
      <c r="AC94" s="4"/>
      <c r="AD94" s="4"/>
      <c r="AE94" s="4"/>
      <c r="AF94" s="4" t="s">
        <v>2903</v>
      </c>
      <c r="AG94" s="4"/>
      <c r="AH94" s="4" t="s">
        <v>2291</v>
      </c>
      <c r="AI94" s="4"/>
      <c r="AJ94" s="4" t="s">
        <v>30</v>
      </c>
      <c r="AK94" s="4" t="s">
        <v>24</v>
      </c>
      <c r="AL94" s="4"/>
      <c r="AM94" s="4"/>
      <c r="AN94" s="4" t="s">
        <v>2291</v>
      </c>
      <c r="AO94" s="4"/>
      <c r="AP94" s="4"/>
      <c r="AQ94" s="4"/>
      <c r="AR94" s="4" t="s">
        <v>23</v>
      </c>
      <c r="AS94" s="4" t="s">
        <v>2904</v>
      </c>
      <c r="AT94" s="4" t="s">
        <v>2905</v>
      </c>
      <c r="AU94" s="4" t="s">
        <v>2906</v>
      </c>
      <c r="AV94" s="4" t="s">
        <v>2907</v>
      </c>
      <c r="AW94" s="6">
        <v>375400000</v>
      </c>
      <c r="AX94" s="6">
        <v>412940000</v>
      </c>
      <c r="AY94" s="6">
        <v>412940000</v>
      </c>
      <c r="AZ94" s="6">
        <v>412940000</v>
      </c>
      <c r="BA94" s="6">
        <v>414024170</v>
      </c>
      <c r="BB94" s="4" t="s">
        <v>13</v>
      </c>
      <c r="BC94" s="5" t="s">
        <v>460</v>
      </c>
      <c r="BD94" s="6">
        <v>359434000</v>
      </c>
      <c r="BE94" s="66">
        <v>0.86819999999999997</v>
      </c>
      <c r="BF94" s="7">
        <v>2</v>
      </c>
    </row>
    <row r="95" spans="1:58" s="3" customFormat="1" ht="13.5" x14ac:dyDescent="0.3">
      <c r="A95" s="3">
        <f t="shared" si="1"/>
        <v>84</v>
      </c>
      <c r="B95" s="4" t="s">
        <v>2908</v>
      </c>
      <c r="C95" s="5" t="s">
        <v>2909</v>
      </c>
      <c r="D95" s="4" t="s">
        <v>13</v>
      </c>
      <c r="E95" s="5" t="s">
        <v>205</v>
      </c>
      <c r="F95" s="4" t="s">
        <v>2910</v>
      </c>
      <c r="G95" s="4" t="s">
        <v>2911</v>
      </c>
      <c r="H95" s="66">
        <v>1</v>
      </c>
      <c r="I95" s="4"/>
      <c r="J95" s="76">
        <v>8910000</v>
      </c>
      <c r="K95" s="7"/>
      <c r="L95" s="4" t="s">
        <v>2231</v>
      </c>
      <c r="M95" s="4" t="s">
        <v>2912</v>
      </c>
      <c r="N95" s="4" t="s">
        <v>2913</v>
      </c>
      <c r="O95" s="4"/>
      <c r="P95" s="4" t="s">
        <v>2233</v>
      </c>
      <c r="Q95" s="68">
        <v>7.4999999999999997E-2</v>
      </c>
      <c r="R95" s="4" t="s">
        <v>2245</v>
      </c>
      <c r="S95" s="6">
        <v>668250</v>
      </c>
      <c r="T95" s="68">
        <v>1.1999999999999999E-3</v>
      </c>
      <c r="U95" s="5"/>
      <c r="V95" s="4"/>
      <c r="W95" s="4">
        <v>72102906</v>
      </c>
      <c r="X95" s="4"/>
      <c r="Y95" s="4" t="s">
        <v>42</v>
      </c>
      <c r="Z95" s="4" t="s">
        <v>2234</v>
      </c>
      <c r="AA95" s="4">
        <v>26</v>
      </c>
      <c r="AB95" s="4">
        <v>1</v>
      </c>
      <c r="AC95" s="4">
        <v>5</v>
      </c>
      <c r="AD95" s="4" t="s">
        <v>2333</v>
      </c>
      <c r="AE95" s="4" t="s">
        <v>2334</v>
      </c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7"/>
      <c r="AX95" s="7"/>
      <c r="AY95" s="7"/>
      <c r="AZ95" s="7">
        <v>0</v>
      </c>
      <c r="BA95" s="7"/>
      <c r="BB95" s="4"/>
      <c r="BC95" s="5"/>
      <c r="BD95" s="7"/>
      <c r="BE95" s="7"/>
      <c r="BF95" s="7"/>
    </row>
    <row r="96" spans="1:58" s="3" customFormat="1" ht="13.5" x14ac:dyDescent="0.3">
      <c r="A96" s="3">
        <f t="shared" si="1"/>
        <v>85</v>
      </c>
      <c r="B96" s="4" t="s">
        <v>2914</v>
      </c>
      <c r="C96" s="5" t="s">
        <v>2915</v>
      </c>
      <c r="D96" s="4" t="s">
        <v>13</v>
      </c>
      <c r="E96" s="5" t="s">
        <v>151</v>
      </c>
      <c r="F96" s="4" t="s">
        <v>2834</v>
      </c>
      <c r="G96" s="4" t="s">
        <v>2835</v>
      </c>
      <c r="H96" s="66">
        <v>1</v>
      </c>
      <c r="I96" s="4"/>
      <c r="J96" s="76">
        <v>379000000</v>
      </c>
      <c r="K96" s="7"/>
      <c r="L96" s="4" t="s">
        <v>2231</v>
      </c>
      <c r="M96" s="4" t="s">
        <v>2916</v>
      </c>
      <c r="N96" s="4" t="s">
        <v>2917</v>
      </c>
      <c r="O96" s="4"/>
      <c r="P96" s="4" t="s">
        <v>2233</v>
      </c>
      <c r="Q96" s="68">
        <v>7.4999999999999997E-2</v>
      </c>
      <c r="R96" s="4" t="s">
        <v>2245</v>
      </c>
      <c r="S96" s="6">
        <v>28425000</v>
      </c>
      <c r="T96" s="68">
        <v>1.1999999999999999E-3</v>
      </c>
      <c r="U96" s="5"/>
      <c r="V96" s="4"/>
      <c r="W96" s="4">
        <v>81111899</v>
      </c>
      <c r="X96" s="4"/>
      <c r="Y96" s="4" t="s">
        <v>16</v>
      </c>
      <c r="Z96" s="4" t="s">
        <v>2918</v>
      </c>
      <c r="AA96" s="4">
        <v>8</v>
      </c>
      <c r="AB96" s="4">
        <v>1</v>
      </c>
      <c r="AC96" s="4">
        <v>6</v>
      </c>
      <c r="AD96" s="4">
        <v>0</v>
      </c>
      <c r="AE96" s="4" t="s">
        <v>2919</v>
      </c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7"/>
      <c r="AX96" s="7"/>
      <c r="AY96" s="7"/>
      <c r="AZ96" s="7">
        <v>0</v>
      </c>
      <c r="BA96" s="7"/>
      <c r="BB96" s="4"/>
      <c r="BC96" s="5"/>
      <c r="BD96" s="7"/>
      <c r="BE96" s="7"/>
      <c r="BF96" s="7"/>
    </row>
    <row r="97" spans="1:58" s="3" customFormat="1" ht="13.5" x14ac:dyDescent="0.3">
      <c r="A97" s="3">
        <f t="shared" si="1"/>
        <v>86</v>
      </c>
      <c r="B97" s="4" t="s">
        <v>2920</v>
      </c>
      <c r="C97" s="5" t="s">
        <v>2921</v>
      </c>
      <c r="D97" s="4" t="s">
        <v>13</v>
      </c>
      <c r="E97" s="5" t="s">
        <v>1211</v>
      </c>
      <c r="F97" s="4" t="s">
        <v>2922</v>
      </c>
      <c r="G97" s="4" t="s">
        <v>2923</v>
      </c>
      <c r="H97" s="66">
        <v>1</v>
      </c>
      <c r="I97" s="4"/>
      <c r="J97" s="76">
        <v>10810800</v>
      </c>
      <c r="K97" s="7"/>
      <c r="L97" s="4" t="s">
        <v>2231</v>
      </c>
      <c r="M97" s="4" t="s">
        <v>2924</v>
      </c>
      <c r="N97" s="4" t="s">
        <v>2925</v>
      </c>
      <c r="O97" s="4"/>
      <c r="P97" s="4" t="s">
        <v>2233</v>
      </c>
      <c r="Q97" s="68">
        <v>0.05</v>
      </c>
      <c r="R97" s="4" t="s">
        <v>2245</v>
      </c>
      <c r="S97" s="6">
        <v>540540</v>
      </c>
      <c r="T97" s="68">
        <v>6.9999999999999999E-4</v>
      </c>
      <c r="U97" s="5"/>
      <c r="V97" s="4"/>
      <c r="W97" s="4">
        <v>15121520</v>
      </c>
      <c r="X97" s="4"/>
      <c r="Y97" s="4" t="s">
        <v>148</v>
      </c>
      <c r="Z97" s="4" t="s">
        <v>2234</v>
      </c>
      <c r="AA97" s="4">
        <v>26</v>
      </c>
      <c r="AB97" s="4">
        <v>1</v>
      </c>
      <c r="AC97" s="4">
        <v>5</v>
      </c>
      <c r="AD97" s="4" t="s">
        <v>2333</v>
      </c>
      <c r="AE97" s="4" t="s">
        <v>2334</v>
      </c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7"/>
      <c r="AX97" s="7"/>
      <c r="AY97" s="7"/>
      <c r="AZ97" s="7">
        <v>0</v>
      </c>
      <c r="BA97" s="7"/>
      <c r="BB97" s="4"/>
      <c r="BC97" s="5"/>
      <c r="BD97" s="7"/>
      <c r="BE97" s="7"/>
      <c r="BF97" s="7"/>
    </row>
    <row r="98" spans="1:58" s="3" customFormat="1" ht="13.5" x14ac:dyDescent="0.3">
      <c r="A98" s="3">
        <f t="shared" si="1"/>
        <v>87</v>
      </c>
      <c r="B98" s="4" t="s">
        <v>2926</v>
      </c>
      <c r="C98" s="5" t="s">
        <v>2927</v>
      </c>
      <c r="D98" s="4" t="s">
        <v>13</v>
      </c>
      <c r="E98" s="5" t="s">
        <v>370</v>
      </c>
      <c r="F98" s="4" t="s">
        <v>2928</v>
      </c>
      <c r="G98" s="4" t="s">
        <v>2929</v>
      </c>
      <c r="H98" s="66">
        <v>1</v>
      </c>
      <c r="I98" s="4"/>
      <c r="J98" s="76">
        <v>20593100</v>
      </c>
      <c r="K98" s="7"/>
      <c r="L98" s="4" t="s">
        <v>2231</v>
      </c>
      <c r="M98" s="4" t="s">
        <v>2924</v>
      </c>
      <c r="N98" s="4" t="s">
        <v>2930</v>
      </c>
      <c r="O98" s="4"/>
      <c r="P98" s="4" t="s">
        <v>2255</v>
      </c>
      <c r="Q98" s="68">
        <v>0.1</v>
      </c>
      <c r="R98" s="4"/>
      <c r="S98" s="6">
        <v>2059310</v>
      </c>
      <c r="T98" s="68">
        <v>6.9999999999999999E-4</v>
      </c>
      <c r="U98" s="5" t="s">
        <v>2931</v>
      </c>
      <c r="V98" s="68">
        <v>0.05</v>
      </c>
      <c r="W98" s="4">
        <v>43211507</v>
      </c>
      <c r="X98" s="4"/>
      <c r="Y98" s="4" t="s">
        <v>80</v>
      </c>
      <c r="Z98" s="4" t="s">
        <v>2234</v>
      </c>
      <c r="AA98" s="4">
        <v>26</v>
      </c>
      <c r="AB98" s="4">
        <v>1</v>
      </c>
      <c r="AC98" s="4">
        <v>2</v>
      </c>
      <c r="AD98" s="4" t="s">
        <v>2932</v>
      </c>
      <c r="AE98" s="4" t="s">
        <v>2933</v>
      </c>
      <c r="AF98" s="4" t="s">
        <v>2934</v>
      </c>
      <c r="AG98" s="4"/>
      <c r="AH98" s="4"/>
      <c r="AI98" s="4"/>
      <c r="AJ98" s="4" t="s">
        <v>35</v>
      </c>
      <c r="AK98" s="4" t="s">
        <v>18</v>
      </c>
      <c r="AL98" s="4"/>
      <c r="AM98" s="4"/>
      <c r="AN98" s="4"/>
      <c r="AO98" s="4"/>
      <c r="AP98" s="4"/>
      <c r="AQ98" s="4"/>
      <c r="AR98" s="4" t="s">
        <v>19</v>
      </c>
      <c r="AS98" s="4" t="s">
        <v>2935</v>
      </c>
      <c r="AT98" s="4"/>
      <c r="AU98" s="4" t="s">
        <v>2936</v>
      </c>
      <c r="AV98" s="4" t="s">
        <v>2937</v>
      </c>
      <c r="AW98" s="6">
        <v>19300000</v>
      </c>
      <c r="AX98" s="6">
        <v>21230000</v>
      </c>
      <c r="AY98" s="7"/>
      <c r="AZ98" s="7">
        <v>0</v>
      </c>
      <c r="BA98" s="6">
        <v>20593100</v>
      </c>
      <c r="BB98" s="4" t="s">
        <v>13</v>
      </c>
      <c r="BC98" s="5" t="s">
        <v>370</v>
      </c>
      <c r="BD98" s="6">
        <v>20593100</v>
      </c>
      <c r="BE98" s="69">
        <v>1</v>
      </c>
      <c r="BF98" s="7">
        <v>1</v>
      </c>
    </row>
    <row r="99" spans="1:58" s="3" customFormat="1" ht="13.5" x14ac:dyDescent="0.3">
      <c r="A99" s="3">
        <f t="shared" si="1"/>
        <v>88</v>
      </c>
      <c r="B99" s="4" t="s">
        <v>2938</v>
      </c>
      <c r="C99" s="5" t="s">
        <v>2939</v>
      </c>
      <c r="D99" s="4" t="s">
        <v>13</v>
      </c>
      <c r="E99" s="5" t="s">
        <v>2940</v>
      </c>
      <c r="F99" s="4" t="s">
        <v>2941</v>
      </c>
      <c r="G99" s="4" t="s">
        <v>2942</v>
      </c>
      <c r="H99" s="66">
        <v>1</v>
      </c>
      <c r="I99" s="4"/>
      <c r="J99" s="76">
        <v>193382000</v>
      </c>
      <c r="K99" s="7"/>
      <c r="L99" s="4" t="s">
        <v>2231</v>
      </c>
      <c r="M99" s="4" t="s">
        <v>2924</v>
      </c>
      <c r="N99" s="4" t="s">
        <v>2943</v>
      </c>
      <c r="O99" s="4"/>
      <c r="P99" s="4" t="s">
        <v>2233</v>
      </c>
      <c r="Q99" s="68">
        <v>7.4999999999999997E-2</v>
      </c>
      <c r="R99" s="4" t="s">
        <v>2818</v>
      </c>
      <c r="S99" s="6">
        <v>14503650</v>
      </c>
      <c r="T99" s="68">
        <v>5.0000000000000001E-4</v>
      </c>
      <c r="U99" s="5" t="s">
        <v>2902</v>
      </c>
      <c r="V99" s="68">
        <v>0.02</v>
      </c>
      <c r="W99" s="4">
        <v>72151295</v>
      </c>
      <c r="X99" s="4"/>
      <c r="Y99" s="4" t="s">
        <v>16</v>
      </c>
      <c r="Z99" s="4"/>
      <c r="AA99" s="4"/>
      <c r="AB99" s="4"/>
      <c r="AC99" s="4"/>
      <c r="AD99" s="4"/>
      <c r="AE99" s="4"/>
      <c r="AF99" s="4" t="s">
        <v>2944</v>
      </c>
      <c r="AG99" s="4"/>
      <c r="AH99" s="4" t="s">
        <v>2291</v>
      </c>
      <c r="AI99" s="4"/>
      <c r="AJ99" s="4" t="s">
        <v>30</v>
      </c>
      <c r="AK99" s="4" t="s">
        <v>24</v>
      </c>
      <c r="AL99" s="4"/>
      <c r="AM99" s="4"/>
      <c r="AN99" s="4" t="s">
        <v>2291</v>
      </c>
      <c r="AO99" s="4"/>
      <c r="AP99" s="4"/>
      <c r="AQ99" s="4"/>
      <c r="AR99" s="4" t="s">
        <v>23</v>
      </c>
      <c r="AS99" s="4" t="s">
        <v>2945</v>
      </c>
      <c r="AT99" s="4" t="s">
        <v>2946</v>
      </c>
      <c r="AU99" s="4" t="s">
        <v>2947</v>
      </c>
      <c r="AV99" s="4" t="s">
        <v>2948</v>
      </c>
      <c r="AW99" s="6">
        <v>198940000</v>
      </c>
      <c r="AX99" s="6">
        <v>218834000</v>
      </c>
      <c r="AY99" s="6">
        <v>218834000</v>
      </c>
      <c r="AZ99" s="6">
        <v>218834000</v>
      </c>
      <c r="BA99" s="6">
        <v>217987657</v>
      </c>
      <c r="BB99" s="4" t="s">
        <v>13</v>
      </c>
      <c r="BC99" s="5" t="s">
        <v>2940</v>
      </c>
      <c r="BD99" s="6">
        <v>193382000</v>
      </c>
      <c r="BE99" s="66">
        <v>0.8871</v>
      </c>
      <c r="BF99" s="7">
        <v>4</v>
      </c>
    </row>
    <row r="100" spans="1:58" s="3" customFormat="1" ht="13.5" x14ac:dyDescent="0.3">
      <c r="A100" s="3">
        <f t="shared" si="1"/>
        <v>89</v>
      </c>
      <c r="B100" s="4" t="s">
        <v>2949</v>
      </c>
      <c r="C100" s="5" t="s">
        <v>2950</v>
      </c>
      <c r="D100" s="4" t="s">
        <v>13</v>
      </c>
      <c r="E100" s="5" t="s">
        <v>1211</v>
      </c>
      <c r="F100" s="4" t="s">
        <v>2922</v>
      </c>
      <c r="G100" s="4" t="s">
        <v>2923</v>
      </c>
      <c r="H100" s="66">
        <v>1</v>
      </c>
      <c r="I100" s="4"/>
      <c r="J100" s="76">
        <v>14137200</v>
      </c>
      <c r="K100" s="7"/>
      <c r="L100" s="4" t="s">
        <v>2231</v>
      </c>
      <c r="M100" s="4" t="s">
        <v>2951</v>
      </c>
      <c r="N100" s="4" t="s">
        <v>2952</v>
      </c>
      <c r="O100" s="4"/>
      <c r="P100" s="4" t="s">
        <v>2255</v>
      </c>
      <c r="Q100" s="68">
        <v>0.05</v>
      </c>
      <c r="R100" s="4"/>
      <c r="S100" s="6">
        <v>706860</v>
      </c>
      <c r="T100" s="68">
        <v>6.9999999999999999E-4</v>
      </c>
      <c r="U100" s="5"/>
      <c r="V100" s="4"/>
      <c r="W100" s="4">
        <v>15101599</v>
      </c>
      <c r="X100" s="4"/>
      <c r="Y100" s="4" t="s">
        <v>199</v>
      </c>
      <c r="Z100" s="4" t="s">
        <v>2234</v>
      </c>
      <c r="AA100" s="4">
        <v>26</v>
      </c>
      <c r="AB100" s="4">
        <v>1</v>
      </c>
      <c r="AC100" s="4">
        <v>2</v>
      </c>
      <c r="AD100" s="4" t="s">
        <v>2760</v>
      </c>
      <c r="AE100" s="4" t="s">
        <v>2761</v>
      </c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7"/>
      <c r="AX100" s="7"/>
      <c r="AY100" s="7"/>
      <c r="AZ100" s="7">
        <v>0</v>
      </c>
      <c r="BA100" s="7"/>
      <c r="BB100" s="4"/>
      <c r="BC100" s="5"/>
      <c r="BD100" s="7"/>
      <c r="BE100" s="7"/>
      <c r="BF100" s="7"/>
    </row>
    <row r="101" spans="1:58" s="3" customFormat="1" ht="13.5" x14ac:dyDescent="0.3">
      <c r="A101" s="3">
        <f t="shared" si="1"/>
        <v>90</v>
      </c>
      <c r="B101" s="4" t="s">
        <v>2953</v>
      </c>
      <c r="C101" s="5" t="s">
        <v>2954</v>
      </c>
      <c r="D101" s="4" t="s">
        <v>13</v>
      </c>
      <c r="E101" s="5" t="s">
        <v>2955</v>
      </c>
      <c r="F101" s="4" t="s">
        <v>2956</v>
      </c>
      <c r="G101" s="4" t="s">
        <v>2957</v>
      </c>
      <c r="H101" s="66">
        <v>1</v>
      </c>
      <c r="I101" s="4"/>
      <c r="J101" s="76">
        <v>39882000</v>
      </c>
      <c r="K101" s="7"/>
      <c r="L101" s="4" t="s">
        <v>2231</v>
      </c>
      <c r="M101" s="4" t="s">
        <v>2958</v>
      </c>
      <c r="N101" s="4" t="s">
        <v>2959</v>
      </c>
      <c r="O101" s="4"/>
      <c r="P101" s="4" t="s">
        <v>2255</v>
      </c>
      <c r="Q101" s="68">
        <v>7.4999999999999997E-2</v>
      </c>
      <c r="R101" s="4"/>
      <c r="S101" s="6">
        <v>2991150</v>
      </c>
      <c r="T101" s="68">
        <v>1.1999999999999999E-3</v>
      </c>
      <c r="U101" s="5"/>
      <c r="V101" s="4"/>
      <c r="W101" s="4">
        <v>72151295</v>
      </c>
      <c r="X101" s="4"/>
      <c r="Y101" s="4" t="s">
        <v>16</v>
      </c>
      <c r="Z101" s="4"/>
      <c r="AA101" s="4"/>
      <c r="AB101" s="4"/>
      <c r="AC101" s="4"/>
      <c r="AD101" s="4"/>
      <c r="AE101" s="4"/>
      <c r="AF101" s="4" t="s">
        <v>2960</v>
      </c>
      <c r="AG101" s="4"/>
      <c r="AH101" s="4"/>
      <c r="AI101" s="4"/>
      <c r="AJ101" s="4" t="s">
        <v>17</v>
      </c>
      <c r="AK101" s="4" t="s">
        <v>124</v>
      </c>
      <c r="AL101" s="4"/>
      <c r="AM101" s="4"/>
      <c r="AN101" s="4"/>
      <c r="AO101" s="4"/>
      <c r="AP101" s="4"/>
      <c r="AQ101" s="4"/>
      <c r="AR101" s="4" t="s">
        <v>125</v>
      </c>
      <c r="AS101" s="4" t="s">
        <v>2961</v>
      </c>
      <c r="AT101" s="4"/>
      <c r="AU101" s="4" t="s">
        <v>2962</v>
      </c>
      <c r="AV101" s="4" t="s">
        <v>2963</v>
      </c>
      <c r="AW101" s="6">
        <v>41190000</v>
      </c>
      <c r="AX101" s="6">
        <v>45309000</v>
      </c>
      <c r="AY101" s="6">
        <v>45309000</v>
      </c>
      <c r="AZ101" s="7">
        <v>0</v>
      </c>
      <c r="BA101" s="6">
        <v>45236493</v>
      </c>
      <c r="BB101" s="4" t="s">
        <v>13</v>
      </c>
      <c r="BC101" s="5" t="s">
        <v>2955</v>
      </c>
      <c r="BD101" s="6">
        <v>39882000</v>
      </c>
      <c r="BE101" s="66">
        <v>0.88160000000000005</v>
      </c>
      <c r="BF101" s="7">
        <v>11</v>
      </c>
    </row>
    <row r="102" spans="1:58" s="3" customFormat="1" ht="13.5" x14ac:dyDescent="0.3">
      <c r="A102" s="3">
        <f t="shared" si="1"/>
        <v>91</v>
      </c>
      <c r="B102" s="4" t="s">
        <v>2964</v>
      </c>
      <c r="C102" s="5" t="s">
        <v>2965</v>
      </c>
      <c r="D102" s="4" t="s">
        <v>13</v>
      </c>
      <c r="E102" s="5" t="s">
        <v>449</v>
      </c>
      <c r="F102" s="4" t="s">
        <v>2966</v>
      </c>
      <c r="G102" s="4" t="s">
        <v>2967</v>
      </c>
      <c r="H102" s="66">
        <v>1</v>
      </c>
      <c r="I102" s="4"/>
      <c r="J102" s="76">
        <v>10890000</v>
      </c>
      <c r="K102" s="7"/>
      <c r="L102" s="4" t="s">
        <v>2231</v>
      </c>
      <c r="M102" s="4" t="s">
        <v>2958</v>
      </c>
      <c r="N102" s="4" t="s">
        <v>2968</v>
      </c>
      <c r="O102" s="4"/>
      <c r="P102" s="4" t="s">
        <v>2255</v>
      </c>
      <c r="Q102" s="68">
        <v>7.4999999999999997E-2</v>
      </c>
      <c r="R102" s="4"/>
      <c r="S102" s="6">
        <v>816750</v>
      </c>
      <c r="T102" s="68">
        <v>5.0000000000000001E-4</v>
      </c>
      <c r="U102" s="5"/>
      <c r="V102" s="4"/>
      <c r="W102" s="4">
        <v>72149001</v>
      </c>
      <c r="X102" s="4"/>
      <c r="Y102" s="4" t="s">
        <v>177</v>
      </c>
      <c r="Z102" s="4" t="s">
        <v>2234</v>
      </c>
      <c r="AA102" s="4">
        <v>26</v>
      </c>
      <c r="AB102" s="4">
        <v>1</v>
      </c>
      <c r="AC102" s="4">
        <v>5</v>
      </c>
      <c r="AD102" s="4" t="s">
        <v>2333</v>
      </c>
      <c r="AE102" s="4" t="s">
        <v>2334</v>
      </c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7"/>
      <c r="AX102" s="7"/>
      <c r="AY102" s="7"/>
      <c r="AZ102" s="6">
        <v>10890000</v>
      </c>
      <c r="BA102" s="7"/>
      <c r="BB102" s="4"/>
      <c r="BC102" s="5"/>
      <c r="BD102" s="7"/>
      <c r="BE102" s="7"/>
      <c r="BF102" s="7"/>
    </row>
    <row r="103" spans="1:58" s="3" customFormat="1" ht="13.5" x14ac:dyDescent="0.3">
      <c r="A103" s="3">
        <f t="shared" si="1"/>
        <v>92</v>
      </c>
      <c r="B103" s="4" t="s">
        <v>2969</v>
      </c>
      <c r="C103" s="5" t="s">
        <v>2970</v>
      </c>
      <c r="D103" s="4" t="s">
        <v>13</v>
      </c>
      <c r="E103" s="5" t="s">
        <v>2971</v>
      </c>
      <c r="F103" s="4" t="s">
        <v>2972</v>
      </c>
      <c r="G103" s="4" t="s">
        <v>2973</v>
      </c>
      <c r="H103" s="66">
        <v>1</v>
      </c>
      <c r="I103" s="4"/>
      <c r="J103" s="76">
        <v>29551900</v>
      </c>
      <c r="K103" s="7"/>
      <c r="L103" s="4" t="s">
        <v>2231</v>
      </c>
      <c r="M103" s="4" t="s">
        <v>2974</v>
      </c>
      <c r="N103" s="4" t="s">
        <v>2975</v>
      </c>
      <c r="O103" s="4"/>
      <c r="P103" s="4" t="s">
        <v>2233</v>
      </c>
      <c r="Q103" s="68">
        <v>7.4999999999999997E-2</v>
      </c>
      <c r="R103" s="4" t="s">
        <v>2558</v>
      </c>
      <c r="S103" s="6">
        <v>2216400</v>
      </c>
      <c r="T103" s="68">
        <v>5.0000000000000001E-4</v>
      </c>
      <c r="U103" s="5" t="s">
        <v>2493</v>
      </c>
      <c r="V103" s="68">
        <v>0.02</v>
      </c>
      <c r="W103" s="4">
        <v>72101507</v>
      </c>
      <c r="X103" s="4"/>
      <c r="Y103" s="4" t="s">
        <v>42</v>
      </c>
      <c r="Z103" s="4"/>
      <c r="AA103" s="4"/>
      <c r="AB103" s="4"/>
      <c r="AC103" s="4"/>
      <c r="AD103" s="4"/>
      <c r="AE103" s="4"/>
      <c r="AF103" s="4" t="s">
        <v>2976</v>
      </c>
      <c r="AG103" s="4"/>
      <c r="AH103" s="4"/>
      <c r="AI103" s="4"/>
      <c r="AJ103" s="4" t="s">
        <v>30</v>
      </c>
      <c r="AK103" s="4" t="s">
        <v>24</v>
      </c>
      <c r="AL103" s="4"/>
      <c r="AM103" s="4"/>
      <c r="AN103" s="4"/>
      <c r="AO103" s="4" t="s">
        <v>2291</v>
      </c>
      <c r="AP103" s="4"/>
      <c r="AQ103" s="4"/>
      <c r="AR103" s="4" t="s">
        <v>23</v>
      </c>
      <c r="AS103" s="4" t="s">
        <v>2977</v>
      </c>
      <c r="AT103" s="4"/>
      <c r="AU103" s="4" t="s">
        <v>2978</v>
      </c>
      <c r="AV103" s="4" t="s">
        <v>2979</v>
      </c>
      <c r="AW103" s="6">
        <v>30760000</v>
      </c>
      <c r="AX103" s="6">
        <v>33836000</v>
      </c>
      <c r="AY103" s="6">
        <v>33836000</v>
      </c>
      <c r="AZ103" s="6">
        <v>33836000</v>
      </c>
      <c r="BA103" s="6">
        <v>33678976</v>
      </c>
      <c r="BB103" s="4" t="s">
        <v>13</v>
      </c>
      <c r="BC103" s="5" t="s">
        <v>2971</v>
      </c>
      <c r="BD103" s="6">
        <v>29551900</v>
      </c>
      <c r="BE103" s="66">
        <v>0.87749999999999995</v>
      </c>
      <c r="BF103" s="7">
        <v>468</v>
      </c>
    </row>
    <row r="104" spans="1:58" s="3" customFormat="1" ht="13.5" x14ac:dyDescent="0.3">
      <c r="A104" s="3">
        <f t="shared" si="1"/>
        <v>93</v>
      </c>
      <c r="B104" s="4" t="s">
        <v>2980</v>
      </c>
      <c r="C104" s="5" t="s">
        <v>2981</v>
      </c>
      <c r="D104" s="4" t="s">
        <v>13</v>
      </c>
      <c r="E104" s="5" t="s">
        <v>602</v>
      </c>
      <c r="F104" s="4" t="s">
        <v>2982</v>
      </c>
      <c r="G104" s="4" t="s">
        <v>2983</v>
      </c>
      <c r="H104" s="66">
        <v>1</v>
      </c>
      <c r="I104" s="4"/>
      <c r="J104" s="76">
        <v>27060000</v>
      </c>
      <c r="K104" s="7"/>
      <c r="L104" s="4" t="s">
        <v>2231</v>
      </c>
      <c r="M104" s="4" t="s">
        <v>2984</v>
      </c>
      <c r="N104" s="4" t="s">
        <v>2985</v>
      </c>
      <c r="O104" s="4"/>
      <c r="P104" s="4" t="s">
        <v>2255</v>
      </c>
      <c r="Q104" s="68">
        <v>0.05</v>
      </c>
      <c r="R104" s="4"/>
      <c r="S104" s="6">
        <v>1353000</v>
      </c>
      <c r="T104" s="68">
        <v>6.9999999999999999E-4</v>
      </c>
      <c r="U104" s="5" t="s">
        <v>2986</v>
      </c>
      <c r="V104" s="68">
        <v>0.05</v>
      </c>
      <c r="W104" s="4">
        <v>53102710</v>
      </c>
      <c r="X104" s="4"/>
      <c r="Y104" s="4" t="s">
        <v>603</v>
      </c>
      <c r="Z104" s="4" t="s">
        <v>2234</v>
      </c>
      <c r="AA104" s="4">
        <v>26</v>
      </c>
      <c r="AB104" s="4">
        <v>1</v>
      </c>
      <c r="AC104" s="4">
        <v>5</v>
      </c>
      <c r="AD104" s="4" t="s">
        <v>2333</v>
      </c>
      <c r="AE104" s="4" t="s">
        <v>2334</v>
      </c>
      <c r="AF104" s="4" t="s">
        <v>2987</v>
      </c>
      <c r="AG104" s="4"/>
      <c r="AH104" s="4"/>
      <c r="AI104" s="4"/>
      <c r="AJ104" s="4" t="s">
        <v>35</v>
      </c>
      <c r="AK104" s="4" t="s">
        <v>18</v>
      </c>
      <c r="AL104" s="4"/>
      <c r="AM104" s="4"/>
      <c r="AN104" s="4"/>
      <c r="AO104" s="4"/>
      <c r="AP104" s="4"/>
      <c r="AQ104" s="4"/>
      <c r="AR104" s="4" t="s">
        <v>19</v>
      </c>
      <c r="AS104" s="4" t="s">
        <v>2988</v>
      </c>
      <c r="AT104" s="4"/>
      <c r="AU104" s="4" t="s">
        <v>2989</v>
      </c>
      <c r="AV104" s="4" t="s">
        <v>2990</v>
      </c>
      <c r="AW104" s="6">
        <v>26240000</v>
      </c>
      <c r="AX104" s="6">
        <v>28864000</v>
      </c>
      <c r="AY104" s="7"/>
      <c r="AZ104" s="7">
        <v>0</v>
      </c>
      <c r="BA104" s="6">
        <v>27400000</v>
      </c>
      <c r="BB104" s="4" t="s">
        <v>13</v>
      </c>
      <c r="BC104" s="5" t="s">
        <v>602</v>
      </c>
      <c r="BD104" s="6">
        <v>27060000</v>
      </c>
      <c r="BE104" s="66">
        <v>0.98760000000000003</v>
      </c>
      <c r="BF104" s="7">
        <v>1</v>
      </c>
    </row>
    <row r="105" spans="1:58" s="3" customFormat="1" ht="13.5" x14ac:dyDescent="0.3">
      <c r="A105" s="3">
        <f t="shared" si="1"/>
        <v>94</v>
      </c>
      <c r="B105" s="4" t="s">
        <v>2991</v>
      </c>
      <c r="C105" s="5" t="s">
        <v>2992</v>
      </c>
      <c r="D105" s="4" t="s">
        <v>13</v>
      </c>
      <c r="E105" s="5" t="s">
        <v>468</v>
      </c>
      <c r="F105" s="4" t="s">
        <v>2993</v>
      </c>
      <c r="G105" s="4" t="s">
        <v>2994</v>
      </c>
      <c r="H105" s="66">
        <v>1</v>
      </c>
      <c r="I105" s="4"/>
      <c r="J105" s="76">
        <v>171889000</v>
      </c>
      <c r="K105" s="7"/>
      <c r="L105" s="4" t="s">
        <v>2231</v>
      </c>
      <c r="M105" s="4" t="s">
        <v>2995</v>
      </c>
      <c r="N105" s="4" t="s">
        <v>2996</v>
      </c>
      <c r="O105" s="4"/>
      <c r="P105" s="4" t="s">
        <v>2233</v>
      </c>
      <c r="Q105" s="68">
        <v>7.4999999999999997E-2</v>
      </c>
      <c r="R105" s="4" t="s">
        <v>2545</v>
      </c>
      <c r="S105" s="6">
        <v>12891680</v>
      </c>
      <c r="T105" s="68">
        <v>5.0000000000000001E-4</v>
      </c>
      <c r="U105" s="5" t="s">
        <v>2559</v>
      </c>
      <c r="V105" s="68">
        <v>0.02</v>
      </c>
      <c r="W105" s="4">
        <v>72152702</v>
      </c>
      <c r="X105" s="4"/>
      <c r="Y105" s="4" t="s">
        <v>16</v>
      </c>
      <c r="Z105" s="4"/>
      <c r="AA105" s="4"/>
      <c r="AB105" s="4"/>
      <c r="AC105" s="4"/>
      <c r="AD105" s="4"/>
      <c r="AE105" s="4"/>
      <c r="AF105" s="4" t="s">
        <v>2997</v>
      </c>
      <c r="AG105" s="4"/>
      <c r="AH105" s="4"/>
      <c r="AI105" s="4"/>
      <c r="AJ105" s="4" t="s">
        <v>30</v>
      </c>
      <c r="AK105" s="4" t="s">
        <v>24</v>
      </c>
      <c r="AL105" s="4"/>
      <c r="AM105" s="4"/>
      <c r="AN105" s="4" t="s">
        <v>2291</v>
      </c>
      <c r="AO105" s="4"/>
      <c r="AP105" s="4"/>
      <c r="AQ105" s="4"/>
      <c r="AR105" s="4" t="s">
        <v>23</v>
      </c>
      <c r="AS105" s="4" t="s">
        <v>2998</v>
      </c>
      <c r="AT105" s="4" t="s">
        <v>2999</v>
      </c>
      <c r="AU105" s="4" t="s">
        <v>3000</v>
      </c>
      <c r="AV105" s="4" t="s">
        <v>3001</v>
      </c>
      <c r="AW105" s="6">
        <v>177400000</v>
      </c>
      <c r="AX105" s="6">
        <v>195140000</v>
      </c>
      <c r="AY105" s="6">
        <v>195140000</v>
      </c>
      <c r="AZ105" s="6">
        <v>195140000</v>
      </c>
      <c r="BA105" s="6">
        <v>195752119</v>
      </c>
      <c r="BB105" s="4" t="s">
        <v>13</v>
      </c>
      <c r="BC105" s="5" t="s">
        <v>468</v>
      </c>
      <c r="BD105" s="6">
        <v>171889000</v>
      </c>
      <c r="BE105" s="66">
        <v>0.87809999999999999</v>
      </c>
      <c r="BF105" s="7">
        <v>3</v>
      </c>
    </row>
    <row r="106" spans="1:58" s="3" customFormat="1" ht="13.5" x14ac:dyDescent="0.3">
      <c r="A106" s="3">
        <f t="shared" si="1"/>
        <v>95</v>
      </c>
      <c r="B106" s="4" t="s">
        <v>3002</v>
      </c>
      <c r="C106" s="5" t="s">
        <v>3003</v>
      </c>
      <c r="D106" s="4" t="s">
        <v>13</v>
      </c>
      <c r="E106" s="5" t="s">
        <v>3004</v>
      </c>
      <c r="F106" s="4" t="s">
        <v>3005</v>
      </c>
      <c r="G106" s="4" t="s">
        <v>3006</v>
      </c>
      <c r="H106" s="66">
        <v>1</v>
      </c>
      <c r="I106" s="4"/>
      <c r="J106" s="76">
        <v>1047200000</v>
      </c>
      <c r="K106" s="6">
        <v>6457000000</v>
      </c>
      <c r="L106" s="4" t="s">
        <v>2231</v>
      </c>
      <c r="M106" s="4" t="s">
        <v>2995</v>
      </c>
      <c r="N106" s="4" t="s">
        <v>3007</v>
      </c>
      <c r="O106" s="4" t="s">
        <v>3008</v>
      </c>
      <c r="P106" s="4" t="s">
        <v>2233</v>
      </c>
      <c r="Q106" s="68">
        <v>7.4999999999999997E-2</v>
      </c>
      <c r="R106" s="4" t="s">
        <v>2545</v>
      </c>
      <c r="S106" s="6">
        <v>484275000</v>
      </c>
      <c r="T106" s="68">
        <v>1.1999999999999999E-3</v>
      </c>
      <c r="U106" s="5" t="s">
        <v>3009</v>
      </c>
      <c r="V106" s="68">
        <v>0.05</v>
      </c>
      <c r="W106" s="4">
        <v>81101570</v>
      </c>
      <c r="X106" s="4"/>
      <c r="Y106" s="4" t="s">
        <v>16</v>
      </c>
      <c r="Z106" s="4"/>
      <c r="AA106" s="4"/>
      <c r="AB106" s="4"/>
      <c r="AC106" s="4"/>
      <c r="AD106" s="4"/>
      <c r="AE106" s="4"/>
      <c r="AF106" s="4" t="s">
        <v>3010</v>
      </c>
      <c r="AG106" s="4"/>
      <c r="AH106" s="4"/>
      <c r="AI106" s="4"/>
      <c r="AJ106" s="4" t="s">
        <v>38</v>
      </c>
      <c r="AK106" s="4" t="s">
        <v>22</v>
      </c>
      <c r="AL106" s="4"/>
      <c r="AM106" s="4"/>
      <c r="AN106" s="4"/>
      <c r="AO106" s="4"/>
      <c r="AP106" s="4"/>
      <c r="AQ106" s="4"/>
      <c r="AR106" s="4" t="s">
        <v>139</v>
      </c>
      <c r="AS106" s="4" t="s">
        <v>3011</v>
      </c>
      <c r="AT106" s="4" t="s">
        <v>2593</v>
      </c>
      <c r="AU106" s="4" t="s">
        <v>3012</v>
      </c>
      <c r="AV106" s="4" t="s">
        <v>3013</v>
      </c>
      <c r="AW106" s="6">
        <v>7265000000</v>
      </c>
      <c r="AX106" s="6">
        <v>7991500000</v>
      </c>
      <c r="AY106" s="6">
        <v>7991500000</v>
      </c>
      <c r="AZ106" s="7">
        <v>0</v>
      </c>
      <c r="BA106" s="6">
        <v>7985498837</v>
      </c>
      <c r="BB106" s="4" t="s">
        <v>13</v>
      </c>
      <c r="BC106" s="5" t="s">
        <v>3004</v>
      </c>
      <c r="BD106" s="6">
        <v>6457000000</v>
      </c>
      <c r="BE106" s="66">
        <v>0.80859999999999999</v>
      </c>
      <c r="BF106" s="7">
        <v>2</v>
      </c>
    </row>
    <row r="107" spans="1:58" s="3" customFormat="1" ht="13.5" x14ac:dyDescent="0.3">
      <c r="A107" s="3">
        <f t="shared" si="1"/>
        <v>96</v>
      </c>
      <c r="B107" s="4" t="s">
        <v>3014</v>
      </c>
      <c r="C107" s="5" t="s">
        <v>3015</v>
      </c>
      <c r="D107" s="4" t="s">
        <v>13</v>
      </c>
      <c r="E107" s="5" t="s">
        <v>3016</v>
      </c>
      <c r="F107" s="4" t="s">
        <v>3017</v>
      </c>
      <c r="G107" s="4" t="s">
        <v>3018</v>
      </c>
      <c r="H107" s="66">
        <v>1</v>
      </c>
      <c r="I107" s="4"/>
      <c r="J107" s="76">
        <v>5519580</v>
      </c>
      <c r="K107" s="7"/>
      <c r="L107" s="4" t="s">
        <v>2231</v>
      </c>
      <c r="M107" s="4" t="s">
        <v>2995</v>
      </c>
      <c r="N107" s="4" t="s">
        <v>3019</v>
      </c>
      <c r="O107" s="4"/>
      <c r="P107" s="4" t="s">
        <v>2255</v>
      </c>
      <c r="Q107" s="68">
        <v>7.4999999999999997E-2</v>
      </c>
      <c r="R107" s="4"/>
      <c r="S107" s="6">
        <v>413970</v>
      </c>
      <c r="T107" s="68">
        <v>5.0000000000000001E-4</v>
      </c>
      <c r="U107" s="5"/>
      <c r="V107" s="4"/>
      <c r="W107" s="4">
        <v>72101507</v>
      </c>
      <c r="X107" s="4"/>
      <c r="Y107" s="4" t="s">
        <v>177</v>
      </c>
      <c r="Z107" s="4" t="s">
        <v>2234</v>
      </c>
      <c r="AA107" s="4">
        <v>26</v>
      </c>
      <c r="AB107" s="4">
        <v>1</v>
      </c>
      <c r="AC107" s="4">
        <v>5</v>
      </c>
      <c r="AD107" s="4" t="s">
        <v>2333</v>
      </c>
      <c r="AE107" s="4" t="s">
        <v>2334</v>
      </c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7"/>
      <c r="AX107" s="7"/>
      <c r="AY107" s="7"/>
      <c r="AZ107" s="6">
        <v>5519580</v>
      </c>
      <c r="BA107" s="7"/>
      <c r="BB107" s="4"/>
      <c r="BC107" s="5"/>
      <c r="BD107" s="7"/>
      <c r="BE107" s="7"/>
      <c r="BF107" s="7"/>
    </row>
    <row r="108" spans="1:58" s="3" customFormat="1" ht="13.5" x14ac:dyDescent="0.3">
      <c r="A108" s="3">
        <f t="shared" si="1"/>
        <v>97</v>
      </c>
      <c r="B108" s="4" t="s">
        <v>3020</v>
      </c>
      <c r="C108" s="5" t="s">
        <v>3021</v>
      </c>
      <c r="D108" s="4" t="s">
        <v>13</v>
      </c>
      <c r="E108" s="5" t="s">
        <v>1339</v>
      </c>
      <c r="F108" s="4" t="s">
        <v>3022</v>
      </c>
      <c r="G108" s="4" t="s">
        <v>3023</v>
      </c>
      <c r="H108" s="66">
        <v>1</v>
      </c>
      <c r="I108" s="4"/>
      <c r="J108" s="76">
        <v>8470000</v>
      </c>
      <c r="K108" s="7"/>
      <c r="L108" s="4" t="s">
        <v>2231</v>
      </c>
      <c r="M108" s="4" t="s">
        <v>2995</v>
      </c>
      <c r="N108" s="4" t="s">
        <v>3024</v>
      </c>
      <c r="O108" s="4"/>
      <c r="P108" s="4" t="s">
        <v>2255</v>
      </c>
      <c r="Q108" s="68">
        <v>7.4999999999999997E-2</v>
      </c>
      <c r="R108" s="4"/>
      <c r="S108" s="6">
        <v>635250</v>
      </c>
      <c r="T108" s="68">
        <v>5.0000000000000001E-4</v>
      </c>
      <c r="U108" s="5"/>
      <c r="V108" s="4"/>
      <c r="W108" s="4">
        <v>72101507</v>
      </c>
      <c r="X108" s="4"/>
      <c r="Y108" s="4" t="s">
        <v>177</v>
      </c>
      <c r="Z108" s="4" t="s">
        <v>2234</v>
      </c>
      <c r="AA108" s="4">
        <v>26</v>
      </c>
      <c r="AB108" s="4">
        <v>1</v>
      </c>
      <c r="AC108" s="4">
        <v>5</v>
      </c>
      <c r="AD108" s="4" t="s">
        <v>2333</v>
      </c>
      <c r="AE108" s="4" t="s">
        <v>2334</v>
      </c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7"/>
      <c r="AX108" s="7"/>
      <c r="AY108" s="7"/>
      <c r="AZ108" s="6">
        <v>8470000</v>
      </c>
      <c r="BA108" s="7"/>
      <c r="BB108" s="4"/>
      <c r="BC108" s="5"/>
      <c r="BD108" s="7"/>
      <c r="BE108" s="7"/>
      <c r="BF108" s="7"/>
    </row>
    <row r="109" spans="1:58" s="3" customFormat="1" ht="13.5" x14ac:dyDescent="0.3">
      <c r="A109" s="3">
        <f t="shared" si="1"/>
        <v>98</v>
      </c>
      <c r="B109" s="4" t="s">
        <v>3025</v>
      </c>
      <c r="C109" s="5" t="s">
        <v>3026</v>
      </c>
      <c r="D109" s="4" t="s">
        <v>13</v>
      </c>
      <c r="E109" s="5" t="s">
        <v>3027</v>
      </c>
      <c r="F109" s="4" t="s">
        <v>3028</v>
      </c>
      <c r="G109" s="4" t="s">
        <v>3029</v>
      </c>
      <c r="H109" s="66">
        <v>1</v>
      </c>
      <c r="I109" s="4"/>
      <c r="J109" s="76">
        <v>10780000</v>
      </c>
      <c r="K109" s="7"/>
      <c r="L109" s="4" t="s">
        <v>2231</v>
      </c>
      <c r="M109" s="4" t="s">
        <v>3030</v>
      </c>
      <c r="N109" s="4" t="s">
        <v>3031</v>
      </c>
      <c r="O109" s="4"/>
      <c r="P109" s="4" t="s">
        <v>2233</v>
      </c>
      <c r="Q109" s="68">
        <v>7.4999999999999997E-2</v>
      </c>
      <c r="R109" s="4" t="s">
        <v>2245</v>
      </c>
      <c r="S109" s="6">
        <v>808500</v>
      </c>
      <c r="T109" s="68">
        <v>5.0000000000000001E-4</v>
      </c>
      <c r="U109" s="5" t="s">
        <v>2493</v>
      </c>
      <c r="V109" s="68">
        <v>0.02</v>
      </c>
      <c r="W109" s="4">
        <v>72101507</v>
      </c>
      <c r="X109" s="4"/>
      <c r="Y109" s="4" t="s">
        <v>42</v>
      </c>
      <c r="Z109" s="4" t="s">
        <v>2234</v>
      </c>
      <c r="AA109" s="4">
        <v>26</v>
      </c>
      <c r="AB109" s="4">
        <v>1</v>
      </c>
      <c r="AC109" s="4">
        <v>5</v>
      </c>
      <c r="AD109" s="4" t="s">
        <v>2333</v>
      </c>
      <c r="AE109" s="4" t="s">
        <v>2334</v>
      </c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7"/>
      <c r="AX109" s="7"/>
      <c r="AY109" s="7"/>
      <c r="AZ109" s="6">
        <v>10780000</v>
      </c>
      <c r="BA109" s="7"/>
      <c r="BB109" s="4"/>
      <c r="BC109" s="5"/>
      <c r="BD109" s="7"/>
      <c r="BE109" s="7"/>
      <c r="BF109" s="7"/>
    </row>
    <row r="110" spans="1:58" s="3" customFormat="1" ht="13.5" x14ac:dyDescent="0.3">
      <c r="A110" s="3">
        <f t="shared" si="1"/>
        <v>99</v>
      </c>
      <c r="B110" s="4" t="s">
        <v>3032</v>
      </c>
      <c r="C110" s="5" t="s">
        <v>3033</v>
      </c>
      <c r="D110" s="4" t="s">
        <v>13</v>
      </c>
      <c r="E110" s="5" t="s">
        <v>3034</v>
      </c>
      <c r="F110" s="4" t="s">
        <v>3035</v>
      </c>
      <c r="G110" s="4" t="s">
        <v>3036</v>
      </c>
      <c r="H110" s="66">
        <v>1</v>
      </c>
      <c r="I110" s="4"/>
      <c r="J110" s="76">
        <v>43129182</v>
      </c>
      <c r="K110" s="7"/>
      <c r="L110" s="4" t="s">
        <v>2231</v>
      </c>
      <c r="M110" s="4" t="s">
        <v>3030</v>
      </c>
      <c r="N110" s="4" t="s">
        <v>3037</v>
      </c>
      <c r="O110" s="4"/>
      <c r="P110" s="4" t="s">
        <v>2233</v>
      </c>
      <c r="Q110" s="68">
        <v>7.4999999999999997E-2</v>
      </c>
      <c r="R110" s="4" t="s">
        <v>2245</v>
      </c>
      <c r="S110" s="6">
        <v>3234690</v>
      </c>
      <c r="T110" s="68">
        <v>5.0000000000000001E-4</v>
      </c>
      <c r="U110" s="5" t="s">
        <v>2493</v>
      </c>
      <c r="V110" s="68">
        <v>0.02</v>
      </c>
      <c r="W110" s="4">
        <v>72151295</v>
      </c>
      <c r="X110" s="4"/>
      <c r="Y110" s="4" t="s">
        <v>109</v>
      </c>
      <c r="Z110" s="4"/>
      <c r="AA110" s="4"/>
      <c r="AB110" s="4"/>
      <c r="AC110" s="4"/>
      <c r="AD110" s="4"/>
      <c r="AE110" s="4"/>
      <c r="AF110" s="4" t="s">
        <v>3038</v>
      </c>
      <c r="AG110" s="4"/>
      <c r="AH110" s="4"/>
      <c r="AI110" s="4"/>
      <c r="AJ110" s="4" t="s">
        <v>30</v>
      </c>
      <c r="AK110" s="4" t="s">
        <v>24</v>
      </c>
      <c r="AL110" s="4"/>
      <c r="AM110" s="4"/>
      <c r="AN110" s="4" t="s">
        <v>2291</v>
      </c>
      <c r="AO110" s="4"/>
      <c r="AP110" s="4"/>
      <c r="AQ110" s="4"/>
      <c r="AR110" s="4" t="s">
        <v>23</v>
      </c>
      <c r="AS110" s="4" t="s">
        <v>3039</v>
      </c>
      <c r="AT110" s="4" t="s">
        <v>3040</v>
      </c>
      <c r="AU110" s="4" t="s">
        <v>3041</v>
      </c>
      <c r="AV110" s="4" t="s">
        <v>3042</v>
      </c>
      <c r="AW110" s="6">
        <v>44600000</v>
      </c>
      <c r="AX110" s="6">
        <v>49060000</v>
      </c>
      <c r="AY110" s="6">
        <v>49060000</v>
      </c>
      <c r="AZ110" s="6">
        <v>49060000</v>
      </c>
      <c r="BA110" s="6">
        <v>49146872</v>
      </c>
      <c r="BB110" s="4" t="s">
        <v>13</v>
      </c>
      <c r="BC110" s="5" t="s">
        <v>3034</v>
      </c>
      <c r="BD110" s="6">
        <v>43129182</v>
      </c>
      <c r="BE110" s="66">
        <v>0.87760000000000005</v>
      </c>
      <c r="BF110" s="7">
        <v>10</v>
      </c>
    </row>
    <row r="111" spans="1:58" s="3" customFormat="1" ht="13.5" x14ac:dyDescent="0.3">
      <c r="A111" s="3">
        <f t="shared" si="1"/>
        <v>100</v>
      </c>
      <c r="B111" s="4" t="s">
        <v>3043</v>
      </c>
      <c r="C111" s="5" t="s">
        <v>3044</v>
      </c>
      <c r="D111" s="4" t="s">
        <v>13</v>
      </c>
      <c r="E111" s="5" t="s">
        <v>3045</v>
      </c>
      <c r="F111" s="4" t="s">
        <v>3046</v>
      </c>
      <c r="G111" s="4" t="s">
        <v>3047</v>
      </c>
      <c r="H111" s="66">
        <v>1</v>
      </c>
      <c r="I111" s="4"/>
      <c r="J111" s="76">
        <v>10010000</v>
      </c>
      <c r="K111" s="7"/>
      <c r="L111" s="4" t="s">
        <v>2231</v>
      </c>
      <c r="M111" s="4" t="s">
        <v>3048</v>
      </c>
      <c r="N111" s="4" t="s">
        <v>3049</v>
      </c>
      <c r="O111" s="4"/>
      <c r="P111" s="4" t="s">
        <v>2255</v>
      </c>
      <c r="Q111" s="68">
        <v>7.4999999999999997E-2</v>
      </c>
      <c r="R111" s="4"/>
      <c r="S111" s="6">
        <v>750750</v>
      </c>
      <c r="T111" s="68">
        <v>1.1999999999999999E-3</v>
      </c>
      <c r="U111" s="5"/>
      <c r="V111" s="4"/>
      <c r="W111" s="4">
        <v>80161597</v>
      </c>
      <c r="X111" s="4"/>
      <c r="Y111" s="4" t="s">
        <v>199</v>
      </c>
      <c r="Z111" s="4" t="s">
        <v>2234</v>
      </c>
      <c r="AA111" s="4">
        <v>26</v>
      </c>
      <c r="AB111" s="4">
        <v>1</v>
      </c>
      <c r="AC111" s="4">
        <v>5</v>
      </c>
      <c r="AD111" s="4" t="s">
        <v>2333</v>
      </c>
      <c r="AE111" s="4" t="s">
        <v>2334</v>
      </c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7"/>
      <c r="AX111" s="7"/>
      <c r="AY111" s="7"/>
      <c r="AZ111" s="7">
        <v>0</v>
      </c>
      <c r="BA111" s="7"/>
      <c r="BB111" s="4"/>
      <c r="BC111" s="5"/>
      <c r="BD111" s="7"/>
      <c r="BE111" s="7"/>
      <c r="BF111" s="7"/>
    </row>
    <row r="112" spans="1:58" s="3" customFormat="1" ht="13.5" x14ac:dyDescent="0.3">
      <c r="A112" s="3">
        <f t="shared" si="1"/>
        <v>101</v>
      </c>
      <c r="B112" s="4" t="s">
        <v>3050</v>
      </c>
      <c r="C112" s="5" t="s">
        <v>3051</v>
      </c>
      <c r="D112" s="4" t="s">
        <v>13</v>
      </c>
      <c r="E112" s="5" t="s">
        <v>1186</v>
      </c>
      <c r="F112" s="4" t="s">
        <v>3052</v>
      </c>
      <c r="G112" s="4" t="s">
        <v>3053</v>
      </c>
      <c r="H112" s="66">
        <v>1</v>
      </c>
      <c r="I112" s="4"/>
      <c r="J112" s="76">
        <v>89205600</v>
      </c>
      <c r="K112" s="7"/>
      <c r="L112" s="4" t="s">
        <v>2231</v>
      </c>
      <c r="M112" s="4" t="s">
        <v>3054</v>
      </c>
      <c r="N112" s="4" t="s">
        <v>3055</v>
      </c>
      <c r="O112" s="4"/>
      <c r="P112" s="4" t="s">
        <v>2233</v>
      </c>
      <c r="Q112" s="68">
        <v>7.4999999999999997E-2</v>
      </c>
      <c r="R112" s="4" t="s">
        <v>2245</v>
      </c>
      <c r="S112" s="6">
        <v>6690420</v>
      </c>
      <c r="T112" s="68">
        <v>5.0000000000000001E-4</v>
      </c>
      <c r="U112" s="5" t="s">
        <v>2493</v>
      </c>
      <c r="V112" s="68">
        <v>0.02</v>
      </c>
      <c r="W112" s="4">
        <v>72151597</v>
      </c>
      <c r="X112" s="4"/>
      <c r="Y112" s="4" t="s">
        <v>148</v>
      </c>
      <c r="Z112" s="4" t="s">
        <v>2234</v>
      </c>
      <c r="AA112" s="4">
        <v>26</v>
      </c>
      <c r="AB112" s="4">
        <v>1</v>
      </c>
      <c r="AC112" s="4">
        <v>2</v>
      </c>
      <c r="AD112" s="4" t="s">
        <v>2932</v>
      </c>
      <c r="AE112" s="4" t="s">
        <v>2933</v>
      </c>
      <c r="AF112" s="4" t="s">
        <v>3056</v>
      </c>
      <c r="AG112" s="4" t="s">
        <v>2291</v>
      </c>
      <c r="AH112" s="4"/>
      <c r="AI112" s="4"/>
      <c r="AJ112" s="4" t="s">
        <v>30</v>
      </c>
      <c r="AK112" s="4" t="s">
        <v>18</v>
      </c>
      <c r="AL112" s="4"/>
      <c r="AM112" s="4"/>
      <c r="AN112" s="4"/>
      <c r="AO112" s="4"/>
      <c r="AP112" s="4"/>
      <c r="AQ112" s="4"/>
      <c r="AR112" s="4" t="s">
        <v>19</v>
      </c>
      <c r="AS112" s="4" t="s">
        <v>3057</v>
      </c>
      <c r="AT112" s="4"/>
      <c r="AU112" s="4" t="s">
        <v>3058</v>
      </c>
      <c r="AV112" s="4" t="s">
        <v>3059</v>
      </c>
      <c r="AW112" s="6">
        <v>87200000</v>
      </c>
      <c r="AX112" s="6">
        <v>95920000</v>
      </c>
      <c r="AY112" s="7"/>
      <c r="AZ112" s="6">
        <v>95920000</v>
      </c>
      <c r="BA112" s="6">
        <v>92083200</v>
      </c>
      <c r="BB112" s="4" t="s">
        <v>13</v>
      </c>
      <c r="BC112" s="5" t="s">
        <v>1186</v>
      </c>
      <c r="BD112" s="6">
        <v>89205600</v>
      </c>
      <c r="BE112" s="66">
        <v>0.96879999999999999</v>
      </c>
      <c r="BF112" s="7">
        <v>1</v>
      </c>
    </row>
    <row r="113" spans="1:58" s="3" customFormat="1" ht="13.5" x14ac:dyDescent="0.3">
      <c r="A113" s="3">
        <f t="shared" si="1"/>
        <v>102</v>
      </c>
      <c r="B113" s="4" t="s">
        <v>3060</v>
      </c>
      <c r="C113" s="5" t="s">
        <v>3061</v>
      </c>
      <c r="D113" s="4" t="s">
        <v>13</v>
      </c>
      <c r="E113" s="5" t="s">
        <v>3062</v>
      </c>
      <c r="F113" s="4" t="s">
        <v>3063</v>
      </c>
      <c r="G113" s="4" t="s">
        <v>3064</v>
      </c>
      <c r="H113" s="66">
        <v>1</v>
      </c>
      <c r="I113" s="4"/>
      <c r="J113" s="76">
        <v>95000000</v>
      </c>
      <c r="K113" s="7"/>
      <c r="L113" s="4" t="s">
        <v>2231</v>
      </c>
      <c r="M113" s="4" t="s">
        <v>3054</v>
      </c>
      <c r="N113" s="4" t="s">
        <v>3065</v>
      </c>
      <c r="O113" s="4"/>
      <c r="P113" s="4" t="s">
        <v>2233</v>
      </c>
      <c r="Q113" s="68">
        <v>7.4999999999999997E-2</v>
      </c>
      <c r="R113" s="4" t="s">
        <v>2245</v>
      </c>
      <c r="S113" s="6">
        <v>7125000</v>
      </c>
      <c r="T113" s="68">
        <v>1.1999999999999999E-3</v>
      </c>
      <c r="U113" s="5"/>
      <c r="V113" s="4"/>
      <c r="W113" s="4">
        <v>80909032</v>
      </c>
      <c r="X113" s="4"/>
      <c r="Y113" s="4" t="s">
        <v>16</v>
      </c>
      <c r="Z113" s="4" t="s">
        <v>2234</v>
      </c>
      <c r="AA113" s="4">
        <v>27</v>
      </c>
      <c r="AB113" s="4">
        <v>1</v>
      </c>
      <c r="AC113" s="4">
        <v>0</v>
      </c>
      <c r="AD113" s="4">
        <v>0</v>
      </c>
      <c r="AE113" s="4" t="s">
        <v>3066</v>
      </c>
      <c r="AF113" s="4" t="s">
        <v>3067</v>
      </c>
      <c r="AG113" s="4"/>
      <c r="AH113" s="4"/>
      <c r="AI113" s="4"/>
      <c r="AJ113" s="4" t="s">
        <v>17</v>
      </c>
      <c r="AK113" s="4" t="s">
        <v>18</v>
      </c>
      <c r="AL113" s="4"/>
      <c r="AM113" s="4"/>
      <c r="AN113" s="4"/>
      <c r="AO113" s="4"/>
      <c r="AP113" s="4"/>
      <c r="AQ113" s="4"/>
      <c r="AR113" s="4" t="s">
        <v>19</v>
      </c>
      <c r="AS113" s="4" t="s">
        <v>3068</v>
      </c>
      <c r="AT113" s="4"/>
      <c r="AU113" s="4" t="s">
        <v>3069</v>
      </c>
      <c r="AV113" s="4" t="s">
        <v>3070</v>
      </c>
      <c r="AW113" s="6">
        <v>92613000</v>
      </c>
      <c r="AX113" s="6">
        <v>101874300</v>
      </c>
      <c r="AY113" s="7"/>
      <c r="AZ113" s="7">
        <v>0</v>
      </c>
      <c r="BA113" s="6">
        <v>97860000</v>
      </c>
      <c r="BB113" s="4" t="s">
        <v>13</v>
      </c>
      <c r="BC113" s="5" t="s">
        <v>3062</v>
      </c>
      <c r="BD113" s="6">
        <v>95000000</v>
      </c>
      <c r="BE113" s="66">
        <v>0.9708</v>
      </c>
      <c r="BF113" s="7">
        <v>1</v>
      </c>
    </row>
    <row r="114" spans="1:58" s="3" customFormat="1" ht="13.5" x14ac:dyDescent="0.3">
      <c r="A114" s="3">
        <f t="shared" si="1"/>
        <v>103</v>
      </c>
      <c r="B114" s="4" t="s">
        <v>3071</v>
      </c>
      <c r="C114" s="5" t="s">
        <v>3072</v>
      </c>
      <c r="D114" s="4" t="s">
        <v>13</v>
      </c>
      <c r="E114" s="5" t="s">
        <v>3073</v>
      </c>
      <c r="F114" s="4" t="s">
        <v>3074</v>
      </c>
      <c r="G114" s="4" t="s">
        <v>3075</v>
      </c>
      <c r="H114" s="66">
        <v>1</v>
      </c>
      <c r="I114" s="4"/>
      <c r="J114" s="76">
        <v>47500000</v>
      </c>
      <c r="K114" s="7"/>
      <c r="L114" s="4" t="s">
        <v>2231</v>
      </c>
      <c r="M114" s="4" t="s">
        <v>3054</v>
      </c>
      <c r="N114" s="4" t="s">
        <v>3076</v>
      </c>
      <c r="O114" s="4"/>
      <c r="P114" s="4" t="s">
        <v>2255</v>
      </c>
      <c r="Q114" s="68">
        <v>7.4999999999999997E-2</v>
      </c>
      <c r="R114" s="4"/>
      <c r="S114" s="6">
        <v>3562500</v>
      </c>
      <c r="T114" s="68">
        <v>1.1999999999999999E-3</v>
      </c>
      <c r="U114" s="5"/>
      <c r="V114" s="4"/>
      <c r="W114" s="4">
        <v>81151799</v>
      </c>
      <c r="X114" s="4"/>
      <c r="Y114" s="4" t="s">
        <v>16</v>
      </c>
      <c r="Z114" s="4" t="s">
        <v>2234</v>
      </c>
      <c r="AA114" s="4">
        <v>26</v>
      </c>
      <c r="AB114" s="4">
        <v>1</v>
      </c>
      <c r="AC114" s="4">
        <v>2</v>
      </c>
      <c r="AD114" s="4" t="s">
        <v>2635</v>
      </c>
      <c r="AE114" s="4" t="s">
        <v>2636</v>
      </c>
      <c r="AF114" s="4" t="s">
        <v>3077</v>
      </c>
      <c r="AG114" s="4"/>
      <c r="AH114" s="4"/>
      <c r="AI114" s="4"/>
      <c r="AJ114" s="4" t="s">
        <v>17</v>
      </c>
      <c r="AK114" s="4" t="s">
        <v>18</v>
      </c>
      <c r="AL114" s="4"/>
      <c r="AM114" s="4"/>
      <c r="AN114" s="4"/>
      <c r="AO114" s="4"/>
      <c r="AP114" s="4"/>
      <c r="AQ114" s="4"/>
      <c r="AR114" s="4" t="s">
        <v>19</v>
      </c>
      <c r="AS114" s="4" t="s">
        <v>3078</v>
      </c>
      <c r="AT114" s="4"/>
      <c r="AU114" s="4" t="s">
        <v>3079</v>
      </c>
      <c r="AV114" s="4" t="s">
        <v>3080</v>
      </c>
      <c r="AW114" s="6">
        <v>45454545</v>
      </c>
      <c r="AX114" s="6">
        <v>50000000</v>
      </c>
      <c r="AY114" s="7"/>
      <c r="AZ114" s="7">
        <v>0</v>
      </c>
      <c r="BA114" s="6">
        <v>48520000</v>
      </c>
      <c r="BB114" s="4" t="s">
        <v>13</v>
      </c>
      <c r="BC114" s="5" t="s">
        <v>3073</v>
      </c>
      <c r="BD114" s="6">
        <v>47500000</v>
      </c>
      <c r="BE114" s="66">
        <v>0.97899999999999998</v>
      </c>
      <c r="BF114" s="7">
        <v>1</v>
      </c>
    </row>
    <row r="115" spans="1:58" s="3" customFormat="1" ht="13.5" x14ac:dyDescent="0.3">
      <c r="A115" s="3">
        <f t="shared" si="1"/>
        <v>104</v>
      </c>
      <c r="B115" s="4" t="s">
        <v>3081</v>
      </c>
      <c r="C115" s="5" t="s">
        <v>3082</v>
      </c>
      <c r="D115" s="4" t="s">
        <v>741</v>
      </c>
      <c r="E115" s="5" t="s">
        <v>3083</v>
      </c>
      <c r="F115" s="4" t="s">
        <v>3084</v>
      </c>
      <c r="G115" s="4" t="s">
        <v>3085</v>
      </c>
      <c r="H115" s="66">
        <v>0.9</v>
      </c>
      <c r="I115" s="4" t="s">
        <v>741</v>
      </c>
      <c r="J115" s="76">
        <v>2827000000</v>
      </c>
      <c r="K115" s="6">
        <v>46797153673</v>
      </c>
      <c r="L115" s="4" t="s">
        <v>2231</v>
      </c>
      <c r="M115" s="4" t="s">
        <v>3054</v>
      </c>
      <c r="N115" s="4" t="s">
        <v>3086</v>
      </c>
      <c r="O115" s="4" t="s">
        <v>3087</v>
      </c>
      <c r="P115" s="4" t="s">
        <v>2233</v>
      </c>
      <c r="Q115" s="68">
        <v>0.4</v>
      </c>
      <c r="R115" s="4" t="s">
        <v>2545</v>
      </c>
      <c r="S115" s="6">
        <v>18718861470</v>
      </c>
      <c r="T115" s="68">
        <v>5.0000000000000001E-4</v>
      </c>
      <c r="U115" s="5" t="s">
        <v>3088</v>
      </c>
      <c r="V115" s="68">
        <v>0.05</v>
      </c>
      <c r="W115" s="4">
        <v>72149001</v>
      </c>
      <c r="X115" s="4"/>
      <c r="Y115" s="4" t="s">
        <v>16</v>
      </c>
      <c r="Z115" s="4"/>
      <c r="AA115" s="4"/>
      <c r="AB115" s="4"/>
      <c r="AC115" s="4"/>
      <c r="AD115" s="4"/>
      <c r="AE115" s="4"/>
      <c r="AF115" s="4" t="s">
        <v>3089</v>
      </c>
      <c r="AG115" s="4"/>
      <c r="AH115" s="4"/>
      <c r="AI115" s="4"/>
      <c r="AJ115" s="4" t="s">
        <v>30</v>
      </c>
      <c r="AK115" s="4" t="s">
        <v>24</v>
      </c>
      <c r="AL115" s="4"/>
      <c r="AM115" s="4"/>
      <c r="AN115" s="4" t="s">
        <v>2291</v>
      </c>
      <c r="AO115" s="4"/>
      <c r="AP115" s="4"/>
      <c r="AQ115" s="4"/>
      <c r="AR115" s="4" t="s">
        <v>23</v>
      </c>
      <c r="AS115" s="4" t="s">
        <v>3090</v>
      </c>
      <c r="AT115" s="4" t="s">
        <v>3091</v>
      </c>
      <c r="AU115" s="4" t="s">
        <v>3092</v>
      </c>
      <c r="AV115" s="4" t="s">
        <v>3093</v>
      </c>
      <c r="AW115" s="6">
        <v>48409000000</v>
      </c>
      <c r="AX115" s="6">
        <v>53249900000</v>
      </c>
      <c r="AY115" s="6">
        <v>53249900000</v>
      </c>
      <c r="AZ115" s="6">
        <v>55849700000</v>
      </c>
      <c r="BA115" s="6">
        <v>53422379828</v>
      </c>
      <c r="BB115" s="4" t="s">
        <v>741</v>
      </c>
      <c r="BC115" s="5" t="s">
        <v>3083</v>
      </c>
      <c r="BD115" s="6">
        <v>46797153673</v>
      </c>
      <c r="BE115" s="66">
        <v>0.876</v>
      </c>
      <c r="BF115" s="7">
        <v>2</v>
      </c>
    </row>
    <row r="116" spans="1:58" s="3" customFormat="1" ht="13.5" x14ac:dyDescent="0.3">
      <c r="A116" s="3">
        <f t="shared" si="1"/>
        <v>105</v>
      </c>
      <c r="B116" s="4" t="s">
        <v>3094</v>
      </c>
      <c r="C116" s="5" t="s">
        <v>3095</v>
      </c>
      <c r="D116" s="4" t="s">
        <v>13</v>
      </c>
      <c r="E116" s="5" t="s">
        <v>3096</v>
      </c>
      <c r="F116" s="4" t="s">
        <v>3097</v>
      </c>
      <c r="G116" s="4" t="s">
        <v>3098</v>
      </c>
      <c r="H116" s="66">
        <v>1</v>
      </c>
      <c r="I116" s="4"/>
      <c r="J116" s="76">
        <v>47400000</v>
      </c>
      <c r="K116" s="7"/>
      <c r="L116" s="4" t="s">
        <v>2231</v>
      </c>
      <c r="M116" s="4" t="s">
        <v>3099</v>
      </c>
      <c r="N116" s="4" t="s">
        <v>3100</v>
      </c>
      <c r="O116" s="4"/>
      <c r="P116" s="4" t="s">
        <v>2255</v>
      </c>
      <c r="Q116" s="68">
        <v>7.4999999999999997E-2</v>
      </c>
      <c r="R116" s="4"/>
      <c r="S116" s="6">
        <v>3555000</v>
      </c>
      <c r="T116" s="68">
        <v>1.1999999999999999E-3</v>
      </c>
      <c r="U116" s="5"/>
      <c r="V116" s="4"/>
      <c r="W116" s="4">
        <v>81151799</v>
      </c>
      <c r="X116" s="4"/>
      <c r="Y116" s="4" t="s">
        <v>16</v>
      </c>
      <c r="Z116" s="4" t="s">
        <v>2234</v>
      </c>
      <c r="AA116" s="4">
        <v>26</v>
      </c>
      <c r="AB116" s="4">
        <v>1</v>
      </c>
      <c r="AC116" s="4">
        <v>2</v>
      </c>
      <c r="AD116" s="4" t="s">
        <v>2635</v>
      </c>
      <c r="AE116" s="4" t="s">
        <v>2636</v>
      </c>
      <c r="AF116" s="4" t="s">
        <v>3101</v>
      </c>
      <c r="AG116" s="4"/>
      <c r="AH116" s="4"/>
      <c r="AI116" s="4"/>
      <c r="AJ116" s="4" t="s">
        <v>17</v>
      </c>
      <c r="AK116" s="4" t="s">
        <v>18</v>
      </c>
      <c r="AL116" s="4"/>
      <c r="AM116" s="4"/>
      <c r="AN116" s="4"/>
      <c r="AO116" s="4"/>
      <c r="AP116" s="4"/>
      <c r="AQ116" s="4"/>
      <c r="AR116" s="4" t="s">
        <v>19</v>
      </c>
      <c r="AS116" s="4" t="s">
        <v>3102</v>
      </c>
      <c r="AT116" s="4"/>
      <c r="AU116" s="4" t="s">
        <v>3103</v>
      </c>
      <c r="AV116" s="4" t="s">
        <v>3104</v>
      </c>
      <c r="AW116" s="6">
        <v>45440134</v>
      </c>
      <c r="AX116" s="6">
        <v>49984147</v>
      </c>
      <c r="AY116" s="7"/>
      <c r="AZ116" s="7">
        <v>0</v>
      </c>
      <c r="BA116" s="6">
        <v>48120000</v>
      </c>
      <c r="BB116" s="4" t="s">
        <v>13</v>
      </c>
      <c r="BC116" s="5" t="s">
        <v>3096</v>
      </c>
      <c r="BD116" s="6">
        <v>47400000</v>
      </c>
      <c r="BE116" s="66">
        <v>0.98499999999999999</v>
      </c>
      <c r="BF116" s="7">
        <v>1</v>
      </c>
    </row>
    <row r="117" spans="1:58" s="3" customFormat="1" ht="13.5" x14ac:dyDescent="0.3">
      <c r="A117" s="3">
        <f t="shared" si="1"/>
        <v>106</v>
      </c>
      <c r="B117" s="4" t="s">
        <v>3105</v>
      </c>
      <c r="C117" s="5" t="s">
        <v>3106</v>
      </c>
      <c r="D117" s="4" t="s">
        <v>13</v>
      </c>
      <c r="E117" s="5" t="s">
        <v>468</v>
      </c>
      <c r="F117" s="4" t="s">
        <v>2993</v>
      </c>
      <c r="G117" s="4" t="s">
        <v>2994</v>
      </c>
      <c r="H117" s="66">
        <v>1</v>
      </c>
      <c r="I117" s="4"/>
      <c r="J117" s="76">
        <v>117920000</v>
      </c>
      <c r="K117" s="7"/>
      <c r="L117" s="4" t="s">
        <v>2231</v>
      </c>
      <c r="M117" s="4" t="s">
        <v>3107</v>
      </c>
      <c r="N117" s="4" t="s">
        <v>3108</v>
      </c>
      <c r="O117" s="4"/>
      <c r="P117" s="4" t="s">
        <v>2233</v>
      </c>
      <c r="Q117" s="68">
        <v>7.4999999999999997E-2</v>
      </c>
      <c r="R117" s="4" t="s">
        <v>2545</v>
      </c>
      <c r="S117" s="6">
        <v>8844000</v>
      </c>
      <c r="T117" s="68">
        <v>1.1999999999999999E-3</v>
      </c>
      <c r="U117" s="5"/>
      <c r="V117" s="4"/>
      <c r="W117" s="4">
        <v>81151799</v>
      </c>
      <c r="X117" s="4"/>
      <c r="Y117" s="4" t="s">
        <v>16</v>
      </c>
      <c r="Z117" s="4"/>
      <c r="AA117" s="4"/>
      <c r="AB117" s="4"/>
      <c r="AC117" s="4"/>
      <c r="AD117" s="4"/>
      <c r="AE117" s="4"/>
      <c r="AF117" s="4" t="s">
        <v>3109</v>
      </c>
      <c r="AG117" s="4"/>
      <c r="AH117" s="4"/>
      <c r="AI117" s="4"/>
      <c r="AJ117" s="4" t="s">
        <v>38</v>
      </c>
      <c r="AK117" s="4" t="s">
        <v>24</v>
      </c>
      <c r="AL117" s="4"/>
      <c r="AM117" s="4" t="s">
        <v>2291</v>
      </c>
      <c r="AN117" s="4"/>
      <c r="AO117" s="4"/>
      <c r="AP117" s="4"/>
      <c r="AQ117" s="4"/>
      <c r="AR117" s="4" t="s">
        <v>139</v>
      </c>
      <c r="AS117" s="4" t="s">
        <v>3110</v>
      </c>
      <c r="AT117" s="4" t="s">
        <v>3111</v>
      </c>
      <c r="AU117" s="4" t="s">
        <v>2936</v>
      </c>
      <c r="AV117" s="4" t="s">
        <v>3112</v>
      </c>
      <c r="AW117" s="6">
        <v>127640000</v>
      </c>
      <c r="AX117" s="6">
        <v>140404000</v>
      </c>
      <c r="AY117" s="6">
        <v>140404000</v>
      </c>
      <c r="AZ117" s="7">
        <v>0</v>
      </c>
      <c r="BA117" s="6">
        <v>139795547</v>
      </c>
      <c r="BB117" s="4" t="s">
        <v>13</v>
      </c>
      <c r="BC117" s="5" t="s">
        <v>468</v>
      </c>
      <c r="BD117" s="6">
        <v>117920000</v>
      </c>
      <c r="BE117" s="66">
        <v>0.84350000000000003</v>
      </c>
      <c r="BF117" s="7">
        <v>2</v>
      </c>
    </row>
    <row r="118" spans="1:58" s="3" customFormat="1" ht="13.5" x14ac:dyDescent="0.3">
      <c r="A118" s="3">
        <f t="shared" si="1"/>
        <v>107</v>
      </c>
      <c r="B118" s="4" t="s">
        <v>3113</v>
      </c>
      <c r="C118" s="5" t="s">
        <v>3114</v>
      </c>
      <c r="D118" s="4" t="s">
        <v>13</v>
      </c>
      <c r="E118" s="5" t="s">
        <v>3115</v>
      </c>
      <c r="F118" s="4" t="s">
        <v>3116</v>
      </c>
      <c r="G118" s="4" t="s">
        <v>3117</v>
      </c>
      <c r="H118" s="66">
        <v>1</v>
      </c>
      <c r="I118" s="4"/>
      <c r="J118" s="76">
        <v>10794520</v>
      </c>
      <c r="K118" s="7"/>
      <c r="L118" s="4" t="s">
        <v>2231</v>
      </c>
      <c r="M118" s="4" t="s">
        <v>3107</v>
      </c>
      <c r="N118" s="4" t="s">
        <v>3118</v>
      </c>
      <c r="O118" s="4"/>
      <c r="P118" s="4" t="s">
        <v>2255</v>
      </c>
      <c r="Q118" s="68">
        <v>0.05</v>
      </c>
      <c r="R118" s="4"/>
      <c r="S118" s="6">
        <v>539730</v>
      </c>
      <c r="T118" s="68">
        <v>6.9999999999999999E-4</v>
      </c>
      <c r="U118" s="5"/>
      <c r="V118" s="4"/>
      <c r="W118" s="4">
        <v>46191601</v>
      </c>
      <c r="X118" s="4"/>
      <c r="Y118" s="4" t="s">
        <v>199</v>
      </c>
      <c r="Z118" s="4" t="s">
        <v>2234</v>
      </c>
      <c r="AA118" s="4">
        <v>26</v>
      </c>
      <c r="AB118" s="4">
        <v>1</v>
      </c>
      <c r="AC118" s="4">
        <v>5</v>
      </c>
      <c r="AD118" s="4" t="s">
        <v>2333</v>
      </c>
      <c r="AE118" s="4" t="s">
        <v>2334</v>
      </c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7"/>
      <c r="AX118" s="7"/>
      <c r="AY118" s="7"/>
      <c r="AZ118" s="7">
        <v>0</v>
      </c>
      <c r="BA118" s="7"/>
      <c r="BB118" s="4"/>
      <c r="BC118" s="5"/>
      <c r="BD118" s="7"/>
      <c r="BE118" s="7"/>
      <c r="BF118" s="7"/>
    </row>
    <row r="119" spans="1:58" s="3" customFormat="1" ht="13.5" x14ac:dyDescent="0.3">
      <c r="A119" s="3">
        <f t="shared" si="1"/>
        <v>108</v>
      </c>
      <c r="B119" s="4" t="s">
        <v>3119</v>
      </c>
      <c r="C119" s="5" t="s">
        <v>3120</v>
      </c>
      <c r="D119" s="4" t="s">
        <v>13</v>
      </c>
      <c r="E119" s="5" t="s">
        <v>3121</v>
      </c>
      <c r="F119" s="4" t="s">
        <v>3122</v>
      </c>
      <c r="G119" s="4" t="s">
        <v>3123</v>
      </c>
      <c r="H119" s="66">
        <v>1</v>
      </c>
      <c r="I119" s="4"/>
      <c r="J119" s="76">
        <v>247163433</v>
      </c>
      <c r="K119" s="7"/>
      <c r="L119" s="4" t="s">
        <v>2231</v>
      </c>
      <c r="M119" s="4" t="s">
        <v>3124</v>
      </c>
      <c r="N119" s="4" t="s">
        <v>3125</v>
      </c>
      <c r="O119" s="4"/>
      <c r="P119" s="4" t="s">
        <v>2233</v>
      </c>
      <c r="Q119" s="68">
        <v>7.4999999999999997E-2</v>
      </c>
      <c r="R119" s="4" t="s">
        <v>2245</v>
      </c>
      <c r="S119" s="6">
        <v>18537260</v>
      </c>
      <c r="T119" s="68">
        <v>1.1999999999999999E-3</v>
      </c>
      <c r="U119" s="5"/>
      <c r="V119" s="4"/>
      <c r="W119" s="4">
        <v>80909029</v>
      </c>
      <c r="X119" s="4"/>
      <c r="Y119" s="4" t="s">
        <v>16</v>
      </c>
      <c r="Z119" s="4" t="s">
        <v>2234</v>
      </c>
      <c r="AA119" s="4">
        <v>27</v>
      </c>
      <c r="AB119" s="4">
        <v>3</v>
      </c>
      <c r="AC119" s="4">
        <v>0</v>
      </c>
      <c r="AD119" s="4">
        <v>0</v>
      </c>
      <c r="AE119" s="4" t="s">
        <v>2472</v>
      </c>
      <c r="AF119" s="4" t="s">
        <v>3126</v>
      </c>
      <c r="AG119" s="4" t="s">
        <v>2291</v>
      </c>
      <c r="AH119" s="4"/>
      <c r="AI119" s="4"/>
      <c r="AJ119" s="4" t="s">
        <v>17</v>
      </c>
      <c r="AK119" s="4" t="s">
        <v>18</v>
      </c>
      <c r="AL119" s="4"/>
      <c r="AM119" s="4"/>
      <c r="AN119" s="4"/>
      <c r="AO119" s="4"/>
      <c r="AP119" s="4"/>
      <c r="AQ119" s="4"/>
      <c r="AR119" s="4" t="s">
        <v>19</v>
      </c>
      <c r="AS119" s="4" t="s">
        <v>3127</v>
      </c>
      <c r="AT119" s="4"/>
      <c r="AU119" s="4" t="s">
        <v>3128</v>
      </c>
      <c r="AV119" s="4" t="s">
        <v>3129</v>
      </c>
      <c r="AW119" s="6">
        <v>249617273</v>
      </c>
      <c r="AX119" s="6">
        <v>274579000</v>
      </c>
      <c r="AY119" s="7"/>
      <c r="AZ119" s="7">
        <v>0</v>
      </c>
      <c r="BA119" s="6">
        <v>263450000</v>
      </c>
      <c r="BB119" s="4" t="s">
        <v>13</v>
      </c>
      <c r="BC119" s="5" t="s">
        <v>3121</v>
      </c>
      <c r="BD119" s="6">
        <v>247163433</v>
      </c>
      <c r="BE119" s="66">
        <v>0.93820000000000003</v>
      </c>
      <c r="BF119" s="7">
        <v>1</v>
      </c>
    </row>
    <row r="120" spans="1:58" s="3" customFormat="1" ht="13.5" x14ac:dyDescent="0.3">
      <c r="A120" s="3">
        <f t="shared" si="1"/>
        <v>109</v>
      </c>
      <c r="B120" s="4" t="s">
        <v>3130</v>
      </c>
      <c r="C120" s="5" t="s">
        <v>3131</v>
      </c>
      <c r="D120" s="4" t="s">
        <v>13</v>
      </c>
      <c r="E120" s="5" t="s">
        <v>1211</v>
      </c>
      <c r="F120" s="4" t="s">
        <v>2922</v>
      </c>
      <c r="G120" s="4" t="s">
        <v>2923</v>
      </c>
      <c r="H120" s="66">
        <v>1</v>
      </c>
      <c r="I120" s="4"/>
      <c r="J120" s="76">
        <v>15966720</v>
      </c>
      <c r="K120" s="7"/>
      <c r="L120" s="4" t="s">
        <v>2231</v>
      </c>
      <c r="M120" s="4" t="s">
        <v>3132</v>
      </c>
      <c r="N120" s="4" t="s">
        <v>3133</v>
      </c>
      <c r="O120" s="4"/>
      <c r="P120" s="4" t="s">
        <v>2233</v>
      </c>
      <c r="Q120" s="68">
        <v>0.05</v>
      </c>
      <c r="R120" s="4" t="s">
        <v>2245</v>
      </c>
      <c r="S120" s="6">
        <v>798340</v>
      </c>
      <c r="T120" s="68">
        <v>6.9999999999999999E-4</v>
      </c>
      <c r="U120" s="5"/>
      <c r="V120" s="4"/>
      <c r="W120" s="4">
        <v>15121520</v>
      </c>
      <c r="X120" s="4"/>
      <c r="Y120" s="4" t="s">
        <v>148</v>
      </c>
      <c r="Z120" s="4" t="s">
        <v>2234</v>
      </c>
      <c r="AA120" s="4">
        <v>26</v>
      </c>
      <c r="AB120" s="4">
        <v>1</v>
      </c>
      <c r="AC120" s="4">
        <v>2</v>
      </c>
      <c r="AD120" s="4" t="s">
        <v>2760</v>
      </c>
      <c r="AE120" s="4" t="s">
        <v>2761</v>
      </c>
      <c r="AF120" s="4" t="s">
        <v>3134</v>
      </c>
      <c r="AG120" s="4"/>
      <c r="AH120" s="4"/>
      <c r="AI120" s="4"/>
      <c r="AJ120" s="4" t="s">
        <v>35</v>
      </c>
      <c r="AK120" s="4" t="s">
        <v>18</v>
      </c>
      <c r="AL120" s="4"/>
      <c r="AM120" s="4"/>
      <c r="AN120" s="4"/>
      <c r="AO120" s="4"/>
      <c r="AP120" s="4"/>
      <c r="AQ120" s="4"/>
      <c r="AR120" s="4" t="s">
        <v>19</v>
      </c>
      <c r="AS120" s="4" t="s">
        <v>3135</v>
      </c>
      <c r="AT120" s="4"/>
      <c r="AU120" s="4" t="s">
        <v>3136</v>
      </c>
      <c r="AV120" s="4" t="s">
        <v>3137</v>
      </c>
      <c r="AW120" s="6">
        <v>15120000</v>
      </c>
      <c r="AX120" s="6">
        <v>16632000</v>
      </c>
      <c r="AY120" s="7"/>
      <c r="AZ120" s="7">
        <v>0</v>
      </c>
      <c r="BA120" s="6">
        <v>15966720</v>
      </c>
      <c r="BB120" s="4" t="s">
        <v>13</v>
      </c>
      <c r="BC120" s="5" t="s">
        <v>1211</v>
      </c>
      <c r="BD120" s="6">
        <v>15966720</v>
      </c>
      <c r="BE120" s="69">
        <v>1</v>
      </c>
      <c r="BF120" s="7">
        <v>1</v>
      </c>
    </row>
    <row r="121" spans="1:58" s="3" customFormat="1" ht="13.5" x14ac:dyDescent="0.3">
      <c r="A121" s="3">
        <f t="shared" si="1"/>
        <v>110</v>
      </c>
      <c r="B121" s="4" t="s">
        <v>3138</v>
      </c>
      <c r="C121" s="5" t="s">
        <v>3139</v>
      </c>
      <c r="D121" s="4" t="s">
        <v>13</v>
      </c>
      <c r="E121" s="5" t="s">
        <v>3140</v>
      </c>
      <c r="F121" s="4" t="s">
        <v>3141</v>
      </c>
      <c r="G121" s="4" t="s">
        <v>3142</v>
      </c>
      <c r="H121" s="66">
        <v>1</v>
      </c>
      <c r="I121" s="4"/>
      <c r="J121" s="76">
        <v>49500000</v>
      </c>
      <c r="K121" s="7"/>
      <c r="L121" s="4" t="s">
        <v>2231</v>
      </c>
      <c r="M121" s="4" t="s">
        <v>3143</v>
      </c>
      <c r="N121" s="4" t="s">
        <v>3144</v>
      </c>
      <c r="O121" s="4"/>
      <c r="P121" s="4" t="s">
        <v>2255</v>
      </c>
      <c r="Q121" s="68">
        <v>7.4999999999999997E-2</v>
      </c>
      <c r="R121" s="4"/>
      <c r="S121" s="6">
        <v>3712500</v>
      </c>
      <c r="T121" s="68">
        <v>1.1999999999999999E-3</v>
      </c>
      <c r="U121" s="5"/>
      <c r="V121" s="4"/>
      <c r="W121" s="4">
        <v>80909021</v>
      </c>
      <c r="X121" s="4"/>
      <c r="Y121" s="4" t="s">
        <v>16</v>
      </c>
      <c r="Z121" s="4" t="s">
        <v>2234</v>
      </c>
      <c r="AA121" s="4">
        <v>27</v>
      </c>
      <c r="AB121" s="4">
        <v>3</v>
      </c>
      <c r="AC121" s="4">
        <v>0</v>
      </c>
      <c r="AD121" s="4">
        <v>0</v>
      </c>
      <c r="AE121" s="4" t="s">
        <v>2472</v>
      </c>
      <c r="AF121" s="4" t="s">
        <v>3145</v>
      </c>
      <c r="AG121" s="4"/>
      <c r="AH121" s="4"/>
      <c r="AI121" s="4"/>
      <c r="AJ121" s="4" t="s">
        <v>17</v>
      </c>
      <c r="AK121" s="4" t="s">
        <v>18</v>
      </c>
      <c r="AL121" s="4"/>
      <c r="AM121" s="4"/>
      <c r="AN121" s="4"/>
      <c r="AO121" s="4"/>
      <c r="AP121" s="4"/>
      <c r="AQ121" s="4"/>
      <c r="AR121" s="4" t="s">
        <v>19</v>
      </c>
      <c r="AS121" s="4" t="s">
        <v>3146</v>
      </c>
      <c r="AT121" s="4"/>
      <c r="AU121" s="4" t="s">
        <v>3147</v>
      </c>
      <c r="AV121" s="4" t="s">
        <v>3148</v>
      </c>
      <c r="AW121" s="6">
        <v>46420000</v>
      </c>
      <c r="AX121" s="6">
        <v>51062000</v>
      </c>
      <c r="AY121" s="7"/>
      <c r="AZ121" s="7">
        <v>0</v>
      </c>
      <c r="BA121" s="6">
        <v>49520000</v>
      </c>
      <c r="BB121" s="4" t="s">
        <v>13</v>
      </c>
      <c r="BC121" s="5" t="s">
        <v>3140</v>
      </c>
      <c r="BD121" s="6">
        <v>49500000</v>
      </c>
      <c r="BE121" s="66">
        <v>0.99960000000000004</v>
      </c>
      <c r="BF121" s="7">
        <v>1</v>
      </c>
    </row>
    <row r="122" spans="1:58" s="3" customFormat="1" ht="13.5" x14ac:dyDescent="0.3">
      <c r="A122" s="3">
        <f t="shared" si="1"/>
        <v>111</v>
      </c>
      <c r="B122" s="4" t="s">
        <v>3149</v>
      </c>
      <c r="C122" s="5" t="s">
        <v>3150</v>
      </c>
      <c r="D122" s="4" t="s">
        <v>13</v>
      </c>
      <c r="E122" s="5" t="s">
        <v>529</v>
      </c>
      <c r="F122" s="4" t="s">
        <v>3151</v>
      </c>
      <c r="G122" s="4" t="s">
        <v>3152</v>
      </c>
      <c r="H122" s="66">
        <v>1</v>
      </c>
      <c r="I122" s="4"/>
      <c r="J122" s="76">
        <v>10340000</v>
      </c>
      <c r="K122" s="7"/>
      <c r="L122" s="4" t="s">
        <v>2231</v>
      </c>
      <c r="M122" s="4" t="s">
        <v>3143</v>
      </c>
      <c r="N122" s="4" t="s">
        <v>3153</v>
      </c>
      <c r="O122" s="4"/>
      <c r="P122" s="4" t="s">
        <v>2233</v>
      </c>
      <c r="Q122" s="68">
        <v>7.4999999999999997E-2</v>
      </c>
      <c r="R122" s="4" t="s">
        <v>2245</v>
      </c>
      <c r="S122" s="6">
        <v>775500</v>
      </c>
      <c r="T122" s="68">
        <v>1.1999999999999999E-3</v>
      </c>
      <c r="U122" s="5"/>
      <c r="V122" s="4"/>
      <c r="W122" s="4">
        <v>72101507</v>
      </c>
      <c r="X122" s="4"/>
      <c r="Y122" s="4" t="s">
        <v>42</v>
      </c>
      <c r="Z122" s="4" t="s">
        <v>2234</v>
      </c>
      <c r="AA122" s="4">
        <v>26</v>
      </c>
      <c r="AB122" s="4">
        <v>1</v>
      </c>
      <c r="AC122" s="4">
        <v>5</v>
      </c>
      <c r="AD122" s="4" t="s">
        <v>2333</v>
      </c>
      <c r="AE122" s="4" t="s">
        <v>2334</v>
      </c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7"/>
      <c r="AX122" s="7"/>
      <c r="AY122" s="7"/>
      <c r="AZ122" s="7">
        <v>0</v>
      </c>
      <c r="BA122" s="7"/>
      <c r="BB122" s="4"/>
      <c r="BC122" s="5"/>
      <c r="BD122" s="7"/>
      <c r="BE122" s="7"/>
      <c r="BF122" s="7"/>
    </row>
    <row r="123" spans="1:58" s="3" customFormat="1" ht="13.5" x14ac:dyDescent="0.3">
      <c r="A123" s="3">
        <f t="shared" si="1"/>
        <v>112</v>
      </c>
      <c r="B123" s="8" t="s">
        <v>3154</v>
      </c>
      <c r="C123" s="9" t="s">
        <v>3155</v>
      </c>
      <c r="D123" s="8" t="s">
        <v>13</v>
      </c>
      <c r="E123" s="5" t="s">
        <v>3156</v>
      </c>
      <c r="F123" s="4" t="s">
        <v>3157</v>
      </c>
      <c r="G123" s="4" t="s">
        <v>3158</v>
      </c>
      <c r="H123" s="66">
        <v>1</v>
      </c>
      <c r="I123" s="4"/>
      <c r="J123" s="77">
        <v>37081200</v>
      </c>
      <c r="K123" s="11"/>
      <c r="L123" s="8" t="s">
        <v>2231</v>
      </c>
      <c r="M123" s="8" t="s">
        <v>3159</v>
      </c>
      <c r="N123" s="8" t="s">
        <v>3160</v>
      </c>
      <c r="O123" s="8"/>
      <c r="P123" s="8" t="s">
        <v>2233</v>
      </c>
      <c r="Q123" s="78">
        <v>7.4999999999999997E-2</v>
      </c>
      <c r="R123" s="8" t="s">
        <v>2359</v>
      </c>
      <c r="S123" s="10">
        <v>2781090</v>
      </c>
      <c r="T123" s="78">
        <v>5.0000000000000001E-4</v>
      </c>
      <c r="U123" s="9" t="s">
        <v>2493</v>
      </c>
      <c r="V123" s="78">
        <v>0.03</v>
      </c>
      <c r="W123" s="8">
        <v>72101507</v>
      </c>
      <c r="X123" s="8"/>
      <c r="Y123" s="8" t="s">
        <v>42</v>
      </c>
      <c r="Z123" s="8"/>
      <c r="AA123" s="8"/>
      <c r="AB123" s="8"/>
      <c r="AC123" s="8"/>
      <c r="AD123" s="8"/>
      <c r="AE123" s="8"/>
      <c r="AF123" s="8" t="s">
        <v>3161</v>
      </c>
      <c r="AG123" s="8"/>
      <c r="AH123" s="8"/>
      <c r="AI123" s="8"/>
      <c r="AJ123" s="8" t="s">
        <v>30</v>
      </c>
      <c r="AK123" s="8" t="s">
        <v>24</v>
      </c>
      <c r="AL123" s="8"/>
      <c r="AM123" s="8"/>
      <c r="AN123" s="8"/>
      <c r="AO123" s="8" t="s">
        <v>2291</v>
      </c>
      <c r="AP123" s="8"/>
      <c r="AQ123" s="8"/>
      <c r="AR123" s="8" t="s">
        <v>23</v>
      </c>
      <c r="AS123" s="8" t="s">
        <v>3162</v>
      </c>
      <c r="AT123" s="8"/>
      <c r="AU123" s="8" t="s">
        <v>3163</v>
      </c>
      <c r="AV123" s="8" t="s">
        <v>3164</v>
      </c>
      <c r="AW123" s="10">
        <v>38458000</v>
      </c>
      <c r="AX123" s="10">
        <v>42303800</v>
      </c>
      <c r="AY123" s="10">
        <v>42303800</v>
      </c>
      <c r="AZ123" s="10">
        <v>42303800</v>
      </c>
      <c r="BA123" s="10">
        <v>42256966</v>
      </c>
      <c r="BB123" s="8" t="s">
        <v>13</v>
      </c>
      <c r="BC123" s="9" t="s">
        <v>3156</v>
      </c>
      <c r="BD123" s="10">
        <v>37081200</v>
      </c>
      <c r="BE123" s="79">
        <v>0.87749999999999995</v>
      </c>
      <c r="BF123" s="11">
        <v>95</v>
      </c>
    </row>
    <row r="124" spans="1:58" s="3" customFormat="1" ht="13.5" x14ac:dyDescent="0.3">
      <c r="A124" s="3">
        <f t="shared" si="1"/>
        <v>113</v>
      </c>
      <c r="B124" s="4" t="s">
        <v>3165</v>
      </c>
      <c r="C124" s="5" t="s">
        <v>3166</v>
      </c>
      <c r="D124" s="4" t="s">
        <v>13</v>
      </c>
      <c r="E124" s="5" t="s">
        <v>3167</v>
      </c>
      <c r="F124" s="4" t="s">
        <v>3168</v>
      </c>
      <c r="G124" s="4" t="s">
        <v>3169</v>
      </c>
      <c r="H124" s="66">
        <v>1</v>
      </c>
      <c r="I124" s="4"/>
      <c r="J124" s="76">
        <v>10483000</v>
      </c>
      <c r="K124" s="7"/>
      <c r="L124" s="4" t="s">
        <v>2231</v>
      </c>
      <c r="M124" s="4" t="s">
        <v>3170</v>
      </c>
      <c r="N124" s="4" t="s">
        <v>3171</v>
      </c>
      <c r="O124" s="4"/>
      <c r="P124" s="4" t="s">
        <v>2255</v>
      </c>
      <c r="Q124" s="68">
        <v>7.4999999999999997E-2</v>
      </c>
      <c r="R124" s="4"/>
      <c r="S124" s="6">
        <v>786230</v>
      </c>
      <c r="T124" s="68">
        <v>5.0000000000000001E-4</v>
      </c>
      <c r="U124" s="5" t="s">
        <v>2628</v>
      </c>
      <c r="V124" s="68">
        <v>0.02</v>
      </c>
      <c r="W124" s="4">
        <v>72101507</v>
      </c>
      <c r="X124" s="4"/>
      <c r="Y124" s="4" t="s">
        <v>199</v>
      </c>
      <c r="Z124" s="4" t="s">
        <v>2234</v>
      </c>
      <c r="AA124" s="4">
        <v>26</v>
      </c>
      <c r="AB124" s="4">
        <v>1</v>
      </c>
      <c r="AC124" s="4">
        <v>5</v>
      </c>
      <c r="AD124" s="4" t="s">
        <v>2333</v>
      </c>
      <c r="AE124" s="4" t="s">
        <v>2334</v>
      </c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7"/>
      <c r="AX124" s="7"/>
      <c r="AY124" s="7"/>
      <c r="AZ124" s="6">
        <v>10483000</v>
      </c>
      <c r="BA124" s="7"/>
      <c r="BB124" s="4"/>
      <c r="BC124" s="5"/>
      <c r="BD124" s="7"/>
      <c r="BE124" s="7"/>
      <c r="BF124" s="7"/>
    </row>
    <row r="125" spans="1:58" s="3" customFormat="1" ht="13.5" x14ac:dyDescent="0.3">
      <c r="A125" s="3">
        <f t="shared" si="1"/>
        <v>114</v>
      </c>
      <c r="B125" s="4" t="s">
        <v>3172</v>
      </c>
      <c r="C125" s="5" t="s">
        <v>3173</v>
      </c>
      <c r="D125" s="4" t="s">
        <v>13</v>
      </c>
      <c r="E125" s="5" t="s">
        <v>416</v>
      </c>
      <c r="F125" s="4" t="s">
        <v>2893</v>
      </c>
      <c r="G125" s="4" t="s">
        <v>2894</v>
      </c>
      <c r="H125" s="66">
        <v>1</v>
      </c>
      <c r="I125" s="4"/>
      <c r="J125" s="76">
        <v>5899000</v>
      </c>
      <c r="K125" s="7"/>
      <c r="L125" s="4" t="s">
        <v>2231</v>
      </c>
      <c r="M125" s="4" t="s">
        <v>3170</v>
      </c>
      <c r="N125" s="4" t="s">
        <v>3174</v>
      </c>
      <c r="O125" s="4"/>
      <c r="P125" s="4" t="s">
        <v>2255</v>
      </c>
      <c r="Q125" s="68">
        <v>7.4999999999999997E-2</v>
      </c>
      <c r="R125" s="4"/>
      <c r="S125" s="6">
        <v>442430</v>
      </c>
      <c r="T125" s="68">
        <v>5.0000000000000001E-4</v>
      </c>
      <c r="U125" s="5"/>
      <c r="V125" s="4"/>
      <c r="W125" s="4">
        <v>72102906</v>
      </c>
      <c r="X125" s="4"/>
      <c r="Y125" s="4" t="s">
        <v>199</v>
      </c>
      <c r="Z125" s="4" t="s">
        <v>2234</v>
      </c>
      <c r="AA125" s="4">
        <v>26</v>
      </c>
      <c r="AB125" s="4">
        <v>1</v>
      </c>
      <c r="AC125" s="4">
        <v>5</v>
      </c>
      <c r="AD125" s="4" t="s">
        <v>2333</v>
      </c>
      <c r="AE125" s="4" t="s">
        <v>2334</v>
      </c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7"/>
      <c r="AX125" s="7"/>
      <c r="AY125" s="7"/>
      <c r="AZ125" s="6">
        <v>5899000</v>
      </c>
      <c r="BA125" s="7"/>
      <c r="BB125" s="4"/>
      <c r="BC125" s="5"/>
      <c r="BD125" s="7"/>
      <c r="BE125" s="7"/>
      <c r="BF125" s="7"/>
    </row>
    <row r="126" spans="1:58" s="3" customFormat="1" ht="13.5" x14ac:dyDescent="0.3">
      <c r="A126" s="3">
        <f t="shared" si="1"/>
        <v>115</v>
      </c>
      <c r="B126" s="4" t="s">
        <v>3175</v>
      </c>
      <c r="C126" s="5" t="s">
        <v>3176</v>
      </c>
      <c r="D126" s="4" t="s">
        <v>13</v>
      </c>
      <c r="E126" s="5" t="s">
        <v>423</v>
      </c>
      <c r="F126" s="4" t="s">
        <v>3177</v>
      </c>
      <c r="G126" s="4" t="s">
        <v>3178</v>
      </c>
      <c r="H126" s="66">
        <v>1</v>
      </c>
      <c r="I126" s="4"/>
      <c r="J126" s="76">
        <v>93242000</v>
      </c>
      <c r="K126" s="7"/>
      <c r="L126" s="4" t="s">
        <v>2231</v>
      </c>
      <c r="M126" s="4" t="s">
        <v>3170</v>
      </c>
      <c r="N126" s="4" t="s">
        <v>3179</v>
      </c>
      <c r="O126" s="4"/>
      <c r="P126" s="4" t="s">
        <v>2233</v>
      </c>
      <c r="Q126" s="68">
        <v>7.4999999999999997E-2</v>
      </c>
      <c r="R126" s="4" t="s">
        <v>2245</v>
      </c>
      <c r="S126" s="6">
        <v>6993150</v>
      </c>
      <c r="T126" s="68">
        <v>1.1999999999999999E-3</v>
      </c>
      <c r="U126" s="5"/>
      <c r="V126" s="4"/>
      <c r="W126" s="4">
        <v>84111599</v>
      </c>
      <c r="X126" s="4"/>
      <c r="Y126" s="4" t="s">
        <v>16</v>
      </c>
      <c r="Z126" s="4" t="s">
        <v>2234</v>
      </c>
      <c r="AA126" s="4">
        <v>27</v>
      </c>
      <c r="AB126" s="4">
        <v>3</v>
      </c>
      <c r="AC126" s="4">
        <v>0</v>
      </c>
      <c r="AD126" s="4">
        <v>0</v>
      </c>
      <c r="AE126" s="4" t="s">
        <v>2472</v>
      </c>
      <c r="AF126" s="4" t="s">
        <v>3180</v>
      </c>
      <c r="AG126" s="4"/>
      <c r="AH126" s="4"/>
      <c r="AI126" s="4"/>
      <c r="AJ126" s="4" t="s">
        <v>17</v>
      </c>
      <c r="AK126" s="4" t="s">
        <v>18</v>
      </c>
      <c r="AL126" s="4"/>
      <c r="AM126" s="4"/>
      <c r="AN126" s="4"/>
      <c r="AO126" s="4"/>
      <c r="AP126" s="4"/>
      <c r="AQ126" s="4"/>
      <c r="AR126" s="4" t="s">
        <v>19</v>
      </c>
      <c r="AS126" s="4" t="s">
        <v>3181</v>
      </c>
      <c r="AT126" s="4"/>
      <c r="AU126" s="4" t="s">
        <v>3182</v>
      </c>
      <c r="AV126" s="4" t="s">
        <v>3183</v>
      </c>
      <c r="AW126" s="6">
        <v>89227640</v>
      </c>
      <c r="AX126" s="6">
        <v>98150404</v>
      </c>
      <c r="AY126" s="7"/>
      <c r="AZ126" s="7">
        <v>0</v>
      </c>
      <c r="BA126" s="6">
        <v>94610000</v>
      </c>
      <c r="BB126" s="4" t="s">
        <v>13</v>
      </c>
      <c r="BC126" s="5" t="s">
        <v>423</v>
      </c>
      <c r="BD126" s="6">
        <v>93242000</v>
      </c>
      <c r="BE126" s="66">
        <v>0.98550000000000004</v>
      </c>
      <c r="BF126" s="7">
        <v>1</v>
      </c>
    </row>
    <row r="127" spans="1:58" s="3" customFormat="1" ht="13.5" x14ac:dyDescent="0.3">
      <c r="A127" s="3">
        <f t="shared" si="1"/>
        <v>116</v>
      </c>
      <c r="B127" s="4" t="s">
        <v>3184</v>
      </c>
      <c r="C127" s="5" t="s">
        <v>3185</v>
      </c>
      <c r="D127" s="4" t="s">
        <v>13</v>
      </c>
      <c r="E127" s="5" t="s">
        <v>167</v>
      </c>
      <c r="F127" s="4" t="s">
        <v>2825</v>
      </c>
      <c r="G127" s="4" t="s">
        <v>2826</v>
      </c>
      <c r="H127" s="66">
        <v>1</v>
      </c>
      <c r="I127" s="4"/>
      <c r="J127" s="76">
        <v>1512060000</v>
      </c>
      <c r="K127" s="7"/>
      <c r="L127" s="4" t="s">
        <v>2231</v>
      </c>
      <c r="M127" s="4" t="s">
        <v>3170</v>
      </c>
      <c r="N127" s="4" t="s">
        <v>3186</v>
      </c>
      <c r="O127" s="4"/>
      <c r="P127" s="4" t="s">
        <v>2233</v>
      </c>
      <c r="Q127" s="68">
        <v>7.4999999999999997E-2</v>
      </c>
      <c r="R127" s="4" t="s">
        <v>2545</v>
      </c>
      <c r="S127" s="6">
        <v>113404500</v>
      </c>
      <c r="T127" s="68">
        <v>1.1999999999999999E-3</v>
      </c>
      <c r="U127" s="5" t="s">
        <v>3009</v>
      </c>
      <c r="V127" s="68">
        <v>0.02</v>
      </c>
      <c r="W127" s="4">
        <v>81101570</v>
      </c>
      <c r="X127" s="4"/>
      <c r="Y127" s="4" t="s">
        <v>16</v>
      </c>
      <c r="Z127" s="4"/>
      <c r="AA127" s="4"/>
      <c r="AB127" s="4"/>
      <c r="AC127" s="4"/>
      <c r="AD127" s="4"/>
      <c r="AE127" s="4"/>
      <c r="AF127" s="4" t="s">
        <v>3187</v>
      </c>
      <c r="AG127" s="4"/>
      <c r="AH127" s="4"/>
      <c r="AI127" s="4"/>
      <c r="AJ127" s="4" t="s">
        <v>38</v>
      </c>
      <c r="AK127" s="4" t="s">
        <v>22</v>
      </c>
      <c r="AL127" s="4"/>
      <c r="AM127" s="4"/>
      <c r="AN127" s="4"/>
      <c r="AO127" s="4"/>
      <c r="AP127" s="4"/>
      <c r="AQ127" s="4" t="s">
        <v>2291</v>
      </c>
      <c r="AR127" s="4" t="s">
        <v>23</v>
      </c>
      <c r="AS127" s="4" t="s">
        <v>3188</v>
      </c>
      <c r="AT127" s="4" t="s">
        <v>3189</v>
      </c>
      <c r="AU127" s="4" t="s">
        <v>3190</v>
      </c>
      <c r="AV127" s="4" t="s">
        <v>3191</v>
      </c>
      <c r="AW127" s="6">
        <v>1737000000</v>
      </c>
      <c r="AX127" s="6">
        <v>1910700000</v>
      </c>
      <c r="AY127" s="6">
        <v>1910700000</v>
      </c>
      <c r="AZ127" s="7">
        <v>0</v>
      </c>
      <c r="BA127" s="6">
        <v>1910731775</v>
      </c>
      <c r="BB127" s="4" t="s">
        <v>13</v>
      </c>
      <c r="BC127" s="5" t="s">
        <v>167</v>
      </c>
      <c r="BD127" s="6">
        <v>1512060000</v>
      </c>
      <c r="BE127" s="66">
        <v>0.79139999999999999</v>
      </c>
      <c r="BF127" s="7">
        <v>2</v>
      </c>
    </row>
    <row r="128" spans="1:58" s="3" customFormat="1" ht="13.5" x14ac:dyDescent="0.3">
      <c r="A128" s="3">
        <f t="shared" si="1"/>
        <v>117</v>
      </c>
      <c r="B128" s="4" t="s">
        <v>3192</v>
      </c>
      <c r="C128" s="5" t="s">
        <v>3193</v>
      </c>
      <c r="D128" s="4" t="s">
        <v>13</v>
      </c>
      <c r="E128" s="5" t="s">
        <v>3194</v>
      </c>
      <c r="F128" s="4" t="s">
        <v>3195</v>
      </c>
      <c r="G128" s="4" t="s">
        <v>3196</v>
      </c>
      <c r="H128" s="66">
        <v>1</v>
      </c>
      <c r="I128" s="4"/>
      <c r="J128" s="76">
        <v>36992118</v>
      </c>
      <c r="K128" s="7"/>
      <c r="L128" s="4" t="s">
        <v>2231</v>
      </c>
      <c r="M128" s="4" t="s">
        <v>3197</v>
      </c>
      <c r="N128" s="4" t="s">
        <v>3198</v>
      </c>
      <c r="O128" s="4"/>
      <c r="P128" s="4" t="s">
        <v>2233</v>
      </c>
      <c r="Q128" s="68">
        <v>7.4999999999999997E-2</v>
      </c>
      <c r="R128" s="4" t="s">
        <v>2558</v>
      </c>
      <c r="S128" s="6">
        <v>2774410</v>
      </c>
      <c r="T128" s="68">
        <v>5.0000000000000001E-4</v>
      </c>
      <c r="U128" s="5" t="s">
        <v>2493</v>
      </c>
      <c r="V128" s="68">
        <v>0.02</v>
      </c>
      <c r="W128" s="4">
        <v>72151597</v>
      </c>
      <c r="X128" s="4"/>
      <c r="Y128" s="4" t="s">
        <v>144</v>
      </c>
      <c r="Z128" s="4"/>
      <c r="AA128" s="4"/>
      <c r="AB128" s="4"/>
      <c r="AC128" s="4"/>
      <c r="AD128" s="4"/>
      <c r="AE128" s="4"/>
      <c r="AF128" s="4" t="s">
        <v>3199</v>
      </c>
      <c r="AG128" s="4"/>
      <c r="AH128" s="4"/>
      <c r="AI128" s="4"/>
      <c r="AJ128" s="4" t="s">
        <v>30</v>
      </c>
      <c r="AK128" s="4" t="s">
        <v>24</v>
      </c>
      <c r="AL128" s="4"/>
      <c r="AM128" s="4"/>
      <c r="AN128" s="4"/>
      <c r="AO128" s="4" t="s">
        <v>2291</v>
      </c>
      <c r="AP128" s="4"/>
      <c r="AQ128" s="4"/>
      <c r="AR128" s="4" t="s">
        <v>23</v>
      </c>
      <c r="AS128" s="4" t="s">
        <v>3200</v>
      </c>
      <c r="AT128" s="4"/>
      <c r="AU128" s="4" t="s">
        <v>3201</v>
      </c>
      <c r="AV128" s="4" t="s">
        <v>3202</v>
      </c>
      <c r="AW128" s="6">
        <v>38320000</v>
      </c>
      <c r="AX128" s="6">
        <v>42152000</v>
      </c>
      <c r="AY128" s="6">
        <v>42152000</v>
      </c>
      <c r="AZ128" s="6">
        <v>42152000</v>
      </c>
      <c r="BA128" s="6">
        <v>42155673</v>
      </c>
      <c r="BB128" s="4" t="s">
        <v>13</v>
      </c>
      <c r="BC128" s="5" t="s">
        <v>3194</v>
      </c>
      <c r="BD128" s="6">
        <v>36992118</v>
      </c>
      <c r="BE128" s="66">
        <v>0.87749999999999995</v>
      </c>
      <c r="BF128" s="7">
        <v>263</v>
      </c>
    </row>
    <row r="129" spans="1:58" s="3" customFormat="1" ht="13.5" x14ac:dyDescent="0.3">
      <c r="A129" s="3">
        <f t="shared" si="1"/>
        <v>118</v>
      </c>
      <c r="B129" s="4" t="s">
        <v>3203</v>
      </c>
      <c r="C129" s="5" t="s">
        <v>3204</v>
      </c>
      <c r="D129" s="4" t="s">
        <v>13</v>
      </c>
      <c r="E129" s="5" t="s">
        <v>3205</v>
      </c>
      <c r="F129" s="4" t="s">
        <v>3206</v>
      </c>
      <c r="G129" s="4" t="s">
        <v>3207</v>
      </c>
      <c r="H129" s="66">
        <v>1</v>
      </c>
      <c r="I129" s="4"/>
      <c r="J129" s="76">
        <v>62905756</v>
      </c>
      <c r="K129" s="7"/>
      <c r="L129" s="4" t="s">
        <v>2231</v>
      </c>
      <c r="M129" s="4" t="s">
        <v>3197</v>
      </c>
      <c r="N129" s="4" t="s">
        <v>3208</v>
      </c>
      <c r="O129" s="4"/>
      <c r="P129" s="4" t="s">
        <v>2233</v>
      </c>
      <c r="Q129" s="68">
        <v>7.4999999999999997E-2</v>
      </c>
      <c r="R129" s="4" t="s">
        <v>2245</v>
      </c>
      <c r="S129" s="6">
        <v>4717940</v>
      </c>
      <c r="T129" s="68">
        <v>1.1999999999999999E-3</v>
      </c>
      <c r="U129" s="5"/>
      <c r="V129" s="4"/>
      <c r="W129" s="4">
        <v>86111599</v>
      </c>
      <c r="X129" s="4"/>
      <c r="Y129" s="4" t="s">
        <v>16</v>
      </c>
      <c r="Z129" s="4"/>
      <c r="AA129" s="4"/>
      <c r="AB129" s="4"/>
      <c r="AC129" s="4"/>
      <c r="AD129" s="4"/>
      <c r="AE129" s="4"/>
      <c r="AF129" s="4" t="s">
        <v>3209</v>
      </c>
      <c r="AG129" s="4"/>
      <c r="AH129" s="4"/>
      <c r="AI129" s="4"/>
      <c r="AJ129" s="4" t="s">
        <v>17</v>
      </c>
      <c r="AK129" s="4" t="s">
        <v>24</v>
      </c>
      <c r="AL129" s="4" t="s">
        <v>2291</v>
      </c>
      <c r="AM129" s="4"/>
      <c r="AN129" s="4"/>
      <c r="AO129" s="4"/>
      <c r="AP129" s="4"/>
      <c r="AQ129" s="4"/>
      <c r="AR129" s="4" t="s">
        <v>23</v>
      </c>
      <c r="AS129" s="4" t="s">
        <v>3210</v>
      </c>
      <c r="AT129" s="4"/>
      <c r="AU129" s="4" t="s">
        <v>3211</v>
      </c>
      <c r="AV129" s="4" t="s">
        <v>3212</v>
      </c>
      <c r="AW129" s="6">
        <v>77171200</v>
      </c>
      <c r="AX129" s="6">
        <v>77171200</v>
      </c>
      <c r="AY129" s="6">
        <v>77171200</v>
      </c>
      <c r="AZ129" s="7">
        <v>0</v>
      </c>
      <c r="BA129" s="6">
        <v>77085300</v>
      </c>
      <c r="BB129" s="4" t="s">
        <v>13</v>
      </c>
      <c r="BC129" s="5" t="s">
        <v>3205</v>
      </c>
      <c r="BD129" s="6">
        <v>62905756</v>
      </c>
      <c r="BE129" s="66">
        <v>0.81599999999999995</v>
      </c>
      <c r="BF129" s="7">
        <v>2</v>
      </c>
    </row>
    <row r="130" spans="1:58" s="3" customFormat="1" ht="13.5" x14ac:dyDescent="0.3">
      <c r="A130" s="3">
        <f t="shared" si="1"/>
        <v>119</v>
      </c>
      <c r="B130" s="4" t="s">
        <v>3213</v>
      </c>
      <c r="C130" s="5" t="s">
        <v>3214</v>
      </c>
      <c r="D130" s="4" t="s">
        <v>13</v>
      </c>
      <c r="E130" s="5" t="s">
        <v>3215</v>
      </c>
      <c r="F130" s="4" t="s">
        <v>3216</v>
      </c>
      <c r="G130" s="4" t="s">
        <v>3217</v>
      </c>
      <c r="H130" s="66">
        <v>1</v>
      </c>
      <c r="I130" s="4"/>
      <c r="J130" s="76">
        <v>220000000</v>
      </c>
      <c r="K130" s="7"/>
      <c r="L130" s="4" t="s">
        <v>2231</v>
      </c>
      <c r="M130" s="4" t="s">
        <v>3197</v>
      </c>
      <c r="N130" s="4" t="s">
        <v>3218</v>
      </c>
      <c r="O130" s="4"/>
      <c r="P130" s="4" t="s">
        <v>2233</v>
      </c>
      <c r="Q130" s="68">
        <v>7.4999999999999997E-2</v>
      </c>
      <c r="R130" s="4" t="s">
        <v>2245</v>
      </c>
      <c r="S130" s="6">
        <v>16500000</v>
      </c>
      <c r="T130" s="68">
        <v>1.1999999999999999E-3</v>
      </c>
      <c r="U130" s="5"/>
      <c r="V130" s="4"/>
      <c r="W130" s="4">
        <v>80909032</v>
      </c>
      <c r="X130" s="4"/>
      <c r="Y130" s="4" t="s">
        <v>16</v>
      </c>
      <c r="Z130" s="4" t="s">
        <v>2234</v>
      </c>
      <c r="AA130" s="4">
        <v>26</v>
      </c>
      <c r="AB130" s="4">
        <v>1</v>
      </c>
      <c r="AC130" s="4">
        <v>2</v>
      </c>
      <c r="AD130" s="4" t="s">
        <v>2635</v>
      </c>
      <c r="AE130" s="4" t="s">
        <v>2636</v>
      </c>
      <c r="AF130" s="4" t="s">
        <v>3219</v>
      </c>
      <c r="AG130" s="4"/>
      <c r="AH130" s="4"/>
      <c r="AI130" s="4"/>
      <c r="AJ130" s="4" t="s">
        <v>17</v>
      </c>
      <c r="AK130" s="4" t="s">
        <v>18</v>
      </c>
      <c r="AL130" s="4"/>
      <c r="AM130" s="4"/>
      <c r="AN130" s="4"/>
      <c r="AO130" s="4"/>
      <c r="AP130" s="4"/>
      <c r="AQ130" s="4"/>
      <c r="AR130" s="4" t="s">
        <v>19</v>
      </c>
      <c r="AS130" s="4" t="s">
        <v>3220</v>
      </c>
      <c r="AT130" s="4"/>
      <c r="AU130" s="4" t="s">
        <v>3221</v>
      </c>
      <c r="AV130" s="4" t="s">
        <v>3222</v>
      </c>
      <c r="AW130" s="6">
        <v>210000000</v>
      </c>
      <c r="AX130" s="6">
        <v>231000000</v>
      </c>
      <c r="AY130" s="7"/>
      <c r="AZ130" s="7">
        <v>0</v>
      </c>
      <c r="BA130" s="6">
        <v>225650000</v>
      </c>
      <c r="BB130" s="4" t="s">
        <v>13</v>
      </c>
      <c r="BC130" s="5" t="s">
        <v>3215</v>
      </c>
      <c r="BD130" s="6">
        <v>220000000</v>
      </c>
      <c r="BE130" s="66">
        <v>0.97499999999999998</v>
      </c>
      <c r="BF130" s="7">
        <v>1</v>
      </c>
    </row>
    <row r="131" spans="1:58" s="3" customFormat="1" ht="13.5" x14ac:dyDescent="0.3">
      <c r="A131" s="3">
        <f t="shared" si="1"/>
        <v>120</v>
      </c>
      <c r="B131" s="4" t="s">
        <v>3223</v>
      </c>
      <c r="C131" s="5" t="s">
        <v>3224</v>
      </c>
      <c r="D131" s="4" t="s">
        <v>13</v>
      </c>
      <c r="E131" s="5" t="s">
        <v>3225</v>
      </c>
      <c r="F131" s="4" t="s">
        <v>3226</v>
      </c>
      <c r="G131" s="4" t="s">
        <v>3227</v>
      </c>
      <c r="H131" s="66">
        <v>1</v>
      </c>
      <c r="I131" s="4"/>
      <c r="J131" s="76">
        <v>39470100</v>
      </c>
      <c r="K131" s="7"/>
      <c r="L131" s="4" t="s">
        <v>2231</v>
      </c>
      <c r="M131" s="4" t="s">
        <v>3197</v>
      </c>
      <c r="N131" s="4" t="s">
        <v>3228</v>
      </c>
      <c r="O131" s="4"/>
      <c r="P131" s="4" t="s">
        <v>2233</v>
      </c>
      <c r="Q131" s="68">
        <v>7.4999999999999997E-2</v>
      </c>
      <c r="R131" s="4" t="s">
        <v>2558</v>
      </c>
      <c r="S131" s="6">
        <v>2960260</v>
      </c>
      <c r="T131" s="68">
        <v>5.0000000000000001E-4</v>
      </c>
      <c r="U131" s="5" t="s">
        <v>2493</v>
      </c>
      <c r="V131" s="68">
        <v>0.02</v>
      </c>
      <c r="W131" s="4">
        <v>72151597</v>
      </c>
      <c r="X131" s="4"/>
      <c r="Y131" s="4" t="s">
        <v>109</v>
      </c>
      <c r="Z131" s="4"/>
      <c r="AA131" s="4"/>
      <c r="AB131" s="4"/>
      <c r="AC131" s="4"/>
      <c r="AD131" s="4"/>
      <c r="AE131" s="4"/>
      <c r="AF131" s="4" t="s">
        <v>3229</v>
      </c>
      <c r="AG131" s="4"/>
      <c r="AH131" s="4"/>
      <c r="AI131" s="4"/>
      <c r="AJ131" s="4" t="s">
        <v>30</v>
      </c>
      <c r="AK131" s="4" t="s">
        <v>24</v>
      </c>
      <c r="AL131" s="4"/>
      <c r="AM131" s="4"/>
      <c r="AN131" s="4"/>
      <c r="AO131" s="4" t="s">
        <v>2291</v>
      </c>
      <c r="AP131" s="4" t="s">
        <v>2291</v>
      </c>
      <c r="AQ131" s="4"/>
      <c r="AR131" s="4" t="s">
        <v>23</v>
      </c>
      <c r="AS131" s="4" t="s">
        <v>3211</v>
      </c>
      <c r="AT131" s="4" t="s">
        <v>3230</v>
      </c>
      <c r="AU131" s="4" t="s">
        <v>3231</v>
      </c>
      <c r="AV131" s="4" t="s">
        <v>3232</v>
      </c>
      <c r="AW131" s="6">
        <v>40890000</v>
      </c>
      <c r="AX131" s="6">
        <v>44979000</v>
      </c>
      <c r="AY131" s="6">
        <v>44979000</v>
      </c>
      <c r="AZ131" s="6">
        <v>44979000</v>
      </c>
      <c r="BA131" s="6">
        <v>44982335</v>
      </c>
      <c r="BB131" s="4" t="s">
        <v>13</v>
      </c>
      <c r="BC131" s="5" t="s">
        <v>3225</v>
      </c>
      <c r="BD131" s="6">
        <v>39470100</v>
      </c>
      <c r="BE131" s="66">
        <v>0.87749999999999995</v>
      </c>
      <c r="BF131" s="7">
        <v>1780</v>
      </c>
    </row>
    <row r="132" spans="1:58" s="3" customFormat="1" ht="13.5" x14ac:dyDescent="0.3">
      <c r="A132" s="3">
        <f t="shared" si="1"/>
        <v>121</v>
      </c>
      <c r="B132" s="4" t="s">
        <v>3233</v>
      </c>
      <c r="C132" s="5" t="s">
        <v>3234</v>
      </c>
      <c r="D132" s="4" t="s">
        <v>13</v>
      </c>
      <c r="E132" s="5" t="s">
        <v>525</v>
      </c>
      <c r="F132" s="4" t="s">
        <v>3235</v>
      </c>
      <c r="G132" s="4" t="s">
        <v>3236</v>
      </c>
      <c r="H132" s="66">
        <v>1</v>
      </c>
      <c r="I132" s="4"/>
      <c r="J132" s="76">
        <v>10964800</v>
      </c>
      <c r="K132" s="7"/>
      <c r="L132" s="4" t="s">
        <v>2231</v>
      </c>
      <c r="M132" s="4" t="s">
        <v>3197</v>
      </c>
      <c r="N132" s="4" t="s">
        <v>3237</v>
      </c>
      <c r="O132" s="4"/>
      <c r="P132" s="4" t="s">
        <v>2233</v>
      </c>
      <c r="Q132" s="68">
        <v>7.4999999999999997E-2</v>
      </c>
      <c r="R132" s="4" t="s">
        <v>2245</v>
      </c>
      <c r="S132" s="6">
        <v>822360</v>
      </c>
      <c r="T132" s="68">
        <v>1.1999999999999999E-3</v>
      </c>
      <c r="U132" s="5"/>
      <c r="V132" s="4"/>
      <c r="W132" s="4">
        <v>72101507</v>
      </c>
      <c r="X132" s="4"/>
      <c r="Y132" s="4" t="s">
        <v>42</v>
      </c>
      <c r="Z132" s="4" t="s">
        <v>2234</v>
      </c>
      <c r="AA132" s="4">
        <v>26</v>
      </c>
      <c r="AB132" s="4">
        <v>1</v>
      </c>
      <c r="AC132" s="4">
        <v>5</v>
      </c>
      <c r="AD132" s="4" t="s">
        <v>2333</v>
      </c>
      <c r="AE132" s="4" t="s">
        <v>2334</v>
      </c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7"/>
      <c r="AX132" s="7"/>
      <c r="AY132" s="7"/>
      <c r="AZ132" s="7">
        <v>0</v>
      </c>
      <c r="BA132" s="7"/>
      <c r="BB132" s="4"/>
      <c r="BC132" s="5"/>
      <c r="BD132" s="7"/>
      <c r="BE132" s="7"/>
      <c r="BF132" s="7"/>
    </row>
    <row r="133" spans="1:58" s="3" customFormat="1" ht="13.5" x14ac:dyDescent="0.3">
      <c r="A133" s="3">
        <f t="shared" si="1"/>
        <v>122</v>
      </c>
      <c r="B133" s="4" t="s">
        <v>3238</v>
      </c>
      <c r="C133" s="5" t="s">
        <v>3239</v>
      </c>
      <c r="D133" s="4" t="s">
        <v>13</v>
      </c>
      <c r="E133" s="5" t="s">
        <v>264</v>
      </c>
      <c r="F133" s="4" t="s">
        <v>2488</v>
      </c>
      <c r="G133" s="4" t="s">
        <v>2489</v>
      </c>
      <c r="H133" s="66">
        <v>1</v>
      </c>
      <c r="I133" s="4"/>
      <c r="J133" s="76">
        <v>10890000</v>
      </c>
      <c r="K133" s="7"/>
      <c r="L133" s="4" t="s">
        <v>2231</v>
      </c>
      <c r="M133" s="4" t="s">
        <v>3197</v>
      </c>
      <c r="N133" s="4" t="s">
        <v>3240</v>
      </c>
      <c r="O133" s="4"/>
      <c r="P133" s="4" t="s">
        <v>2233</v>
      </c>
      <c r="Q133" s="68">
        <v>7.4999999999999997E-2</v>
      </c>
      <c r="R133" s="4" t="s">
        <v>2527</v>
      </c>
      <c r="S133" s="6">
        <v>816750</v>
      </c>
      <c r="T133" s="68">
        <v>5.0000000000000001E-4</v>
      </c>
      <c r="U133" s="5" t="s">
        <v>2493</v>
      </c>
      <c r="V133" s="68">
        <v>0.02</v>
      </c>
      <c r="W133" s="4">
        <v>72101507</v>
      </c>
      <c r="X133" s="4"/>
      <c r="Y133" s="4" t="s">
        <v>42</v>
      </c>
      <c r="Z133" s="4" t="s">
        <v>2234</v>
      </c>
      <c r="AA133" s="4">
        <v>26</v>
      </c>
      <c r="AB133" s="4">
        <v>1</v>
      </c>
      <c r="AC133" s="4">
        <v>5</v>
      </c>
      <c r="AD133" s="4" t="s">
        <v>2333</v>
      </c>
      <c r="AE133" s="4" t="s">
        <v>2334</v>
      </c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7"/>
      <c r="AX133" s="7"/>
      <c r="AY133" s="7"/>
      <c r="AZ133" s="6">
        <v>10890000</v>
      </c>
      <c r="BA133" s="7"/>
      <c r="BB133" s="4"/>
      <c r="BC133" s="5"/>
      <c r="BD133" s="7"/>
      <c r="BE133" s="7"/>
      <c r="BF133" s="7"/>
    </row>
    <row r="134" spans="1:58" s="3" customFormat="1" ht="13.5" x14ac:dyDescent="0.3">
      <c r="A134" s="3">
        <f t="shared" si="1"/>
        <v>123</v>
      </c>
      <c r="B134" s="4" t="s">
        <v>3241</v>
      </c>
      <c r="C134" s="5" t="s">
        <v>3242</v>
      </c>
      <c r="D134" s="4" t="s">
        <v>13</v>
      </c>
      <c r="E134" s="5" t="s">
        <v>1438</v>
      </c>
      <c r="F134" s="4" t="s">
        <v>2506</v>
      </c>
      <c r="G134" s="4" t="s">
        <v>2507</v>
      </c>
      <c r="H134" s="66">
        <v>1</v>
      </c>
      <c r="I134" s="4"/>
      <c r="J134" s="76">
        <v>10913056</v>
      </c>
      <c r="K134" s="7"/>
      <c r="L134" s="4" t="s">
        <v>2231</v>
      </c>
      <c r="M134" s="4" t="s">
        <v>3197</v>
      </c>
      <c r="N134" s="4" t="s">
        <v>3243</v>
      </c>
      <c r="O134" s="4"/>
      <c r="P134" s="4" t="s">
        <v>2255</v>
      </c>
      <c r="Q134" s="68">
        <v>7.4999999999999997E-2</v>
      </c>
      <c r="R134" s="4"/>
      <c r="S134" s="6">
        <v>818480</v>
      </c>
      <c r="T134" s="68">
        <v>5.0000000000000001E-4</v>
      </c>
      <c r="U134" s="5"/>
      <c r="V134" s="4"/>
      <c r="W134" s="4">
        <v>72151597</v>
      </c>
      <c r="X134" s="4"/>
      <c r="Y134" s="4" t="s">
        <v>177</v>
      </c>
      <c r="Z134" s="4" t="s">
        <v>2234</v>
      </c>
      <c r="AA134" s="4">
        <v>26</v>
      </c>
      <c r="AB134" s="4">
        <v>1</v>
      </c>
      <c r="AC134" s="4">
        <v>5</v>
      </c>
      <c r="AD134" s="4" t="s">
        <v>2333</v>
      </c>
      <c r="AE134" s="4" t="s">
        <v>2334</v>
      </c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7"/>
      <c r="AX134" s="7"/>
      <c r="AY134" s="7"/>
      <c r="AZ134" s="6">
        <v>10913056</v>
      </c>
      <c r="BA134" s="7"/>
      <c r="BB134" s="4"/>
      <c r="BC134" s="5"/>
      <c r="BD134" s="7"/>
      <c r="BE134" s="7"/>
      <c r="BF134" s="7"/>
    </row>
    <row r="135" spans="1:58" s="3" customFormat="1" ht="13.5" x14ac:dyDescent="0.3">
      <c r="A135" s="3">
        <f t="shared" si="1"/>
        <v>124</v>
      </c>
      <c r="B135" s="4" t="s">
        <v>3244</v>
      </c>
      <c r="C135" s="5" t="s">
        <v>3245</v>
      </c>
      <c r="D135" s="4" t="s">
        <v>13</v>
      </c>
      <c r="E135" s="5" t="s">
        <v>3246</v>
      </c>
      <c r="F135" s="4" t="s">
        <v>3247</v>
      </c>
      <c r="G135" s="4" t="s">
        <v>3248</v>
      </c>
      <c r="H135" s="66">
        <v>1</v>
      </c>
      <c r="I135" s="4"/>
      <c r="J135" s="76">
        <v>29999436</v>
      </c>
      <c r="K135" s="7"/>
      <c r="L135" s="4" t="s">
        <v>2231</v>
      </c>
      <c r="M135" s="4" t="s">
        <v>3249</v>
      </c>
      <c r="N135" s="4" t="s">
        <v>3250</v>
      </c>
      <c r="O135" s="4"/>
      <c r="P135" s="4" t="s">
        <v>2233</v>
      </c>
      <c r="Q135" s="68">
        <v>7.4999999999999997E-2</v>
      </c>
      <c r="R135" s="4" t="s">
        <v>2245</v>
      </c>
      <c r="S135" s="6">
        <v>2249960</v>
      </c>
      <c r="T135" s="68">
        <v>1.1999999999999999E-3</v>
      </c>
      <c r="U135" s="5"/>
      <c r="V135" s="4"/>
      <c r="W135" s="4">
        <v>81101701</v>
      </c>
      <c r="X135" s="4"/>
      <c r="Y135" s="4" t="s">
        <v>148</v>
      </c>
      <c r="Z135" s="4"/>
      <c r="AA135" s="4"/>
      <c r="AB135" s="4"/>
      <c r="AC135" s="4"/>
      <c r="AD135" s="4"/>
      <c r="AE135" s="4"/>
      <c r="AF135" s="4" t="s">
        <v>3251</v>
      </c>
      <c r="AG135" s="4"/>
      <c r="AH135" s="4"/>
      <c r="AI135" s="4"/>
      <c r="AJ135" s="4" t="s">
        <v>38</v>
      </c>
      <c r="AK135" s="4" t="s">
        <v>124</v>
      </c>
      <c r="AL135" s="4"/>
      <c r="AM135" s="4"/>
      <c r="AN135" s="4"/>
      <c r="AO135" s="4"/>
      <c r="AP135" s="4"/>
      <c r="AQ135" s="4"/>
      <c r="AR135" s="4" t="s">
        <v>125</v>
      </c>
      <c r="AS135" s="4" t="s">
        <v>3252</v>
      </c>
      <c r="AT135" s="4"/>
      <c r="AU135" s="4" t="s">
        <v>3253</v>
      </c>
      <c r="AV135" s="4" t="s">
        <v>3254</v>
      </c>
      <c r="AW135" s="6">
        <v>30980000</v>
      </c>
      <c r="AX135" s="6">
        <v>34078000</v>
      </c>
      <c r="AY135" s="6">
        <v>34078000</v>
      </c>
      <c r="AZ135" s="7">
        <v>0</v>
      </c>
      <c r="BA135" s="6">
        <v>34089722</v>
      </c>
      <c r="BB135" s="4" t="s">
        <v>13</v>
      </c>
      <c r="BC135" s="5" t="s">
        <v>3246</v>
      </c>
      <c r="BD135" s="6">
        <v>29999436</v>
      </c>
      <c r="BE135" s="69">
        <v>0.88</v>
      </c>
      <c r="BF135" s="7">
        <v>101</v>
      </c>
    </row>
    <row r="136" spans="1:58" s="3" customFormat="1" ht="13.5" x14ac:dyDescent="0.3">
      <c r="A136" s="3">
        <f t="shared" si="1"/>
        <v>125</v>
      </c>
      <c r="B136" s="4" t="s">
        <v>3255</v>
      </c>
      <c r="C136" s="5" t="s">
        <v>158</v>
      </c>
      <c r="D136" s="4" t="s">
        <v>13</v>
      </c>
      <c r="E136" s="5" t="s">
        <v>126</v>
      </c>
      <c r="F136" s="4" t="s">
        <v>3256</v>
      </c>
      <c r="G136" s="4" t="s">
        <v>3257</v>
      </c>
      <c r="H136" s="66">
        <v>1</v>
      </c>
      <c r="I136" s="4"/>
      <c r="J136" s="76">
        <v>549628050</v>
      </c>
      <c r="K136" s="7"/>
      <c r="L136" s="4" t="s">
        <v>2231</v>
      </c>
      <c r="M136" s="4" t="s">
        <v>3249</v>
      </c>
      <c r="N136" s="4" t="s">
        <v>3258</v>
      </c>
      <c r="O136" s="4"/>
      <c r="P136" s="4" t="s">
        <v>2233</v>
      </c>
      <c r="Q136" s="68">
        <v>0.05</v>
      </c>
      <c r="R136" s="4" t="s">
        <v>2245</v>
      </c>
      <c r="S136" s="6">
        <v>27481410</v>
      </c>
      <c r="T136" s="68">
        <v>6.9999999999999999E-4</v>
      </c>
      <c r="U136" s="5"/>
      <c r="V136" s="4"/>
      <c r="W136" s="4">
        <v>15101505</v>
      </c>
      <c r="X136" s="4"/>
      <c r="Y136" s="4" t="s">
        <v>16</v>
      </c>
      <c r="Z136" s="4"/>
      <c r="AA136" s="4"/>
      <c r="AB136" s="4"/>
      <c r="AC136" s="4"/>
      <c r="AD136" s="4"/>
      <c r="AE136" s="4"/>
      <c r="AF136" s="4" t="s">
        <v>3259</v>
      </c>
      <c r="AG136" s="4"/>
      <c r="AH136" s="4"/>
      <c r="AI136" s="4"/>
      <c r="AJ136" s="4" t="s">
        <v>35</v>
      </c>
      <c r="AK136" s="4" t="s">
        <v>22</v>
      </c>
      <c r="AL136" s="4"/>
      <c r="AM136" s="4"/>
      <c r="AN136" s="4"/>
      <c r="AO136" s="4"/>
      <c r="AP136" s="4"/>
      <c r="AQ136" s="4"/>
      <c r="AR136" s="4" t="s">
        <v>23</v>
      </c>
      <c r="AS136" s="4" t="s">
        <v>3260</v>
      </c>
      <c r="AT136" s="4" t="s">
        <v>3261</v>
      </c>
      <c r="AU136" s="4" t="s">
        <v>3262</v>
      </c>
      <c r="AV136" s="4" t="s">
        <v>3263</v>
      </c>
      <c r="AW136" s="6">
        <v>499911818</v>
      </c>
      <c r="AX136" s="6">
        <v>549903000</v>
      </c>
      <c r="AY136" s="6">
        <v>549903000</v>
      </c>
      <c r="AZ136" s="7">
        <v>0</v>
      </c>
      <c r="BA136" s="6">
        <v>552137987</v>
      </c>
      <c r="BB136" s="4" t="s">
        <v>13</v>
      </c>
      <c r="BC136" s="5" t="s">
        <v>126</v>
      </c>
      <c r="BD136" s="6">
        <v>549628050</v>
      </c>
      <c r="BE136" s="66">
        <v>0.99539999999999995</v>
      </c>
      <c r="BF136" s="7">
        <v>3</v>
      </c>
    </row>
    <row r="137" spans="1:58" s="3" customFormat="1" ht="13.5" x14ac:dyDescent="0.3">
      <c r="A137" s="3">
        <f t="shared" si="1"/>
        <v>126</v>
      </c>
      <c r="B137" s="4" t="s">
        <v>3264</v>
      </c>
      <c r="C137" s="5" t="s">
        <v>3265</v>
      </c>
      <c r="D137" s="4" t="s">
        <v>13</v>
      </c>
      <c r="E137" s="5" t="s">
        <v>468</v>
      </c>
      <c r="F137" s="4" t="s">
        <v>2993</v>
      </c>
      <c r="G137" s="4" t="s">
        <v>2994</v>
      </c>
      <c r="H137" s="66">
        <v>1</v>
      </c>
      <c r="I137" s="4"/>
      <c r="J137" s="76">
        <v>111397000</v>
      </c>
      <c r="K137" s="7"/>
      <c r="L137" s="4" t="s">
        <v>2231</v>
      </c>
      <c r="M137" s="4" t="s">
        <v>3266</v>
      </c>
      <c r="N137" s="4" t="s">
        <v>3267</v>
      </c>
      <c r="O137" s="4"/>
      <c r="P137" s="4" t="s">
        <v>2233</v>
      </c>
      <c r="Q137" s="68">
        <v>7.4999999999999997E-2</v>
      </c>
      <c r="R137" s="4" t="s">
        <v>2545</v>
      </c>
      <c r="S137" s="6">
        <v>8354780</v>
      </c>
      <c r="T137" s="68">
        <v>1.1999999999999999E-3</v>
      </c>
      <c r="U137" s="5"/>
      <c r="V137" s="4"/>
      <c r="W137" s="4">
        <v>77121707</v>
      </c>
      <c r="X137" s="4"/>
      <c r="Y137" s="4" t="s">
        <v>16</v>
      </c>
      <c r="Z137" s="4" t="s">
        <v>2234</v>
      </c>
      <c r="AA137" s="4">
        <v>27</v>
      </c>
      <c r="AB137" s="4">
        <v>3</v>
      </c>
      <c r="AC137" s="4">
        <v>0</v>
      </c>
      <c r="AD137" s="4">
        <v>0</v>
      </c>
      <c r="AE137" s="4" t="s">
        <v>2472</v>
      </c>
      <c r="AF137" s="4" t="s">
        <v>3268</v>
      </c>
      <c r="AG137" s="4"/>
      <c r="AH137" s="4"/>
      <c r="AI137" s="4"/>
      <c r="AJ137" s="4" t="s">
        <v>38</v>
      </c>
      <c r="AK137" s="4" t="s">
        <v>18</v>
      </c>
      <c r="AL137" s="4"/>
      <c r="AM137" s="4"/>
      <c r="AN137" s="4"/>
      <c r="AO137" s="4"/>
      <c r="AP137" s="4"/>
      <c r="AQ137" s="4"/>
      <c r="AR137" s="4" t="s">
        <v>19</v>
      </c>
      <c r="AS137" s="4" t="s">
        <v>3269</v>
      </c>
      <c r="AT137" s="4"/>
      <c r="AU137" s="4" t="s">
        <v>3270</v>
      </c>
      <c r="AV137" s="4" t="s">
        <v>3271</v>
      </c>
      <c r="AW137" s="6">
        <v>106600000</v>
      </c>
      <c r="AX137" s="6">
        <v>117260000</v>
      </c>
      <c r="AY137" s="7"/>
      <c r="AZ137" s="7">
        <v>0</v>
      </c>
      <c r="BA137" s="6">
        <v>112710000</v>
      </c>
      <c r="BB137" s="4" t="s">
        <v>13</v>
      </c>
      <c r="BC137" s="5" t="s">
        <v>468</v>
      </c>
      <c r="BD137" s="6">
        <v>111397000</v>
      </c>
      <c r="BE137" s="66">
        <v>0.98839999999999995</v>
      </c>
      <c r="BF137" s="7">
        <v>1</v>
      </c>
    </row>
    <row r="138" spans="1:58" s="3" customFormat="1" ht="13.5" x14ac:dyDescent="0.3">
      <c r="A138" s="3">
        <f t="shared" si="1"/>
        <v>127</v>
      </c>
      <c r="B138" s="4" t="s">
        <v>3272</v>
      </c>
      <c r="C138" s="5" t="s">
        <v>3273</v>
      </c>
      <c r="D138" s="4" t="s">
        <v>13</v>
      </c>
      <c r="E138" s="5" t="s">
        <v>3274</v>
      </c>
      <c r="F138" s="4" t="s">
        <v>3275</v>
      </c>
      <c r="G138" s="4" t="s">
        <v>3276</v>
      </c>
      <c r="H138" s="66">
        <v>1</v>
      </c>
      <c r="I138" s="4"/>
      <c r="J138" s="76">
        <v>41800000</v>
      </c>
      <c r="K138" s="7"/>
      <c r="L138" s="4" t="s">
        <v>2231</v>
      </c>
      <c r="M138" s="4" t="s">
        <v>3266</v>
      </c>
      <c r="N138" s="4" t="s">
        <v>3277</v>
      </c>
      <c r="O138" s="4"/>
      <c r="P138" s="4" t="s">
        <v>2255</v>
      </c>
      <c r="Q138" s="68">
        <v>0.05</v>
      </c>
      <c r="R138" s="4"/>
      <c r="S138" s="6">
        <v>2090000</v>
      </c>
      <c r="T138" s="68">
        <v>6.9999999999999999E-4</v>
      </c>
      <c r="U138" s="5" t="s">
        <v>2628</v>
      </c>
      <c r="V138" s="68">
        <v>0.05</v>
      </c>
      <c r="W138" s="4">
        <v>25174897</v>
      </c>
      <c r="X138" s="4"/>
      <c r="Y138" s="4" t="s">
        <v>199</v>
      </c>
      <c r="Z138" s="4" t="s">
        <v>2234</v>
      </c>
      <c r="AA138" s="4">
        <v>26</v>
      </c>
      <c r="AB138" s="4">
        <v>1</v>
      </c>
      <c r="AC138" s="4">
        <v>2</v>
      </c>
      <c r="AD138" s="4" t="s">
        <v>2760</v>
      </c>
      <c r="AE138" s="4" t="s">
        <v>2761</v>
      </c>
      <c r="AF138" s="4" t="s">
        <v>3278</v>
      </c>
      <c r="AG138" s="4"/>
      <c r="AH138" s="4"/>
      <c r="AI138" s="4"/>
      <c r="AJ138" s="4" t="s">
        <v>35</v>
      </c>
      <c r="AK138" s="4" t="s">
        <v>18</v>
      </c>
      <c r="AL138" s="4"/>
      <c r="AM138" s="4"/>
      <c r="AN138" s="4"/>
      <c r="AO138" s="4"/>
      <c r="AP138" s="4"/>
      <c r="AQ138" s="4"/>
      <c r="AR138" s="4" t="s">
        <v>19</v>
      </c>
      <c r="AS138" s="4" t="s">
        <v>3279</v>
      </c>
      <c r="AT138" s="4"/>
      <c r="AU138" s="4" t="s">
        <v>3280</v>
      </c>
      <c r="AV138" s="4" t="s">
        <v>3281</v>
      </c>
      <c r="AW138" s="6">
        <v>38500000</v>
      </c>
      <c r="AX138" s="6">
        <v>42350000</v>
      </c>
      <c r="AY138" s="7"/>
      <c r="AZ138" s="7">
        <v>0</v>
      </c>
      <c r="BA138" s="6">
        <v>41900000</v>
      </c>
      <c r="BB138" s="4" t="s">
        <v>13</v>
      </c>
      <c r="BC138" s="5" t="s">
        <v>3274</v>
      </c>
      <c r="BD138" s="6">
        <v>41800000</v>
      </c>
      <c r="BE138" s="66">
        <v>0.99760000000000004</v>
      </c>
      <c r="BF138" s="7">
        <v>1</v>
      </c>
    </row>
    <row r="139" spans="1:58" s="3" customFormat="1" ht="13.5" x14ac:dyDescent="0.3">
      <c r="A139" s="3">
        <f t="shared" si="1"/>
        <v>128</v>
      </c>
      <c r="B139" s="4" t="s">
        <v>3282</v>
      </c>
      <c r="C139" s="5" t="s">
        <v>3283</v>
      </c>
      <c r="D139" s="4" t="s">
        <v>13</v>
      </c>
      <c r="E139" s="5" t="s">
        <v>3284</v>
      </c>
      <c r="F139" s="4" t="s">
        <v>3285</v>
      </c>
      <c r="G139" s="4" t="s">
        <v>3286</v>
      </c>
      <c r="H139" s="66">
        <v>1</v>
      </c>
      <c r="I139" s="4"/>
      <c r="J139" s="76">
        <v>10846000</v>
      </c>
      <c r="K139" s="7"/>
      <c r="L139" s="4" t="s">
        <v>2231</v>
      </c>
      <c r="M139" s="4" t="s">
        <v>3287</v>
      </c>
      <c r="N139" s="4" t="s">
        <v>3288</v>
      </c>
      <c r="O139" s="4"/>
      <c r="P139" s="4" t="s">
        <v>2233</v>
      </c>
      <c r="Q139" s="68">
        <v>7.4999999999999997E-2</v>
      </c>
      <c r="R139" s="4" t="s">
        <v>2527</v>
      </c>
      <c r="S139" s="6">
        <v>813450</v>
      </c>
      <c r="T139" s="68">
        <v>1.1999999999999999E-3</v>
      </c>
      <c r="U139" s="5"/>
      <c r="V139" s="4"/>
      <c r="W139" s="4">
        <v>72101507</v>
      </c>
      <c r="X139" s="4"/>
      <c r="Y139" s="4" t="s">
        <v>42</v>
      </c>
      <c r="Z139" s="4" t="s">
        <v>2234</v>
      </c>
      <c r="AA139" s="4">
        <v>26</v>
      </c>
      <c r="AB139" s="4">
        <v>1</v>
      </c>
      <c r="AC139" s="4">
        <v>5</v>
      </c>
      <c r="AD139" s="4" t="s">
        <v>2333</v>
      </c>
      <c r="AE139" s="4" t="s">
        <v>2334</v>
      </c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7"/>
      <c r="AX139" s="7"/>
      <c r="AY139" s="7"/>
      <c r="AZ139" s="7">
        <v>0</v>
      </c>
      <c r="BA139" s="7"/>
      <c r="BB139" s="4"/>
      <c r="BC139" s="5"/>
      <c r="BD139" s="7"/>
      <c r="BE139" s="7"/>
      <c r="BF139" s="7"/>
    </row>
    <row r="140" spans="1:58" s="3" customFormat="1" ht="13.5" x14ac:dyDescent="0.3">
      <c r="A140" s="3">
        <f t="shared" si="1"/>
        <v>129</v>
      </c>
      <c r="B140" s="4" t="s">
        <v>3289</v>
      </c>
      <c r="C140" s="5" t="s">
        <v>3290</v>
      </c>
      <c r="D140" s="4" t="s">
        <v>13</v>
      </c>
      <c r="E140" s="5" t="s">
        <v>3291</v>
      </c>
      <c r="F140" s="4" t="s">
        <v>3292</v>
      </c>
      <c r="G140" s="4" t="s">
        <v>3293</v>
      </c>
      <c r="H140" s="66">
        <v>1</v>
      </c>
      <c r="I140" s="4"/>
      <c r="J140" s="76">
        <v>33890000</v>
      </c>
      <c r="K140" s="7"/>
      <c r="L140" s="4" t="s">
        <v>2231</v>
      </c>
      <c r="M140" s="4" t="s">
        <v>3294</v>
      </c>
      <c r="N140" s="4" t="s">
        <v>3295</v>
      </c>
      <c r="O140" s="4"/>
      <c r="P140" s="4" t="s">
        <v>2255</v>
      </c>
      <c r="Q140" s="68">
        <v>0.05</v>
      </c>
      <c r="R140" s="4"/>
      <c r="S140" s="6">
        <v>1694500</v>
      </c>
      <c r="T140" s="68">
        <v>6.9999999999999999E-4</v>
      </c>
      <c r="U140" s="5"/>
      <c r="V140" s="4"/>
      <c r="W140" s="4">
        <v>25101611</v>
      </c>
      <c r="X140" s="4"/>
      <c r="Y140" s="4" t="s">
        <v>42</v>
      </c>
      <c r="Z140" s="4" t="s">
        <v>2234</v>
      </c>
      <c r="AA140" s="4">
        <v>27</v>
      </c>
      <c r="AB140" s="4">
        <v>1</v>
      </c>
      <c r="AC140" s="4">
        <v>0</v>
      </c>
      <c r="AD140" s="4">
        <v>0</v>
      </c>
      <c r="AE140" s="4" t="s">
        <v>3066</v>
      </c>
      <c r="AF140" s="4" t="s">
        <v>3296</v>
      </c>
      <c r="AG140" s="4"/>
      <c r="AH140" s="4"/>
      <c r="AI140" s="4"/>
      <c r="AJ140" s="4" t="s">
        <v>35</v>
      </c>
      <c r="AK140" s="4" t="s">
        <v>18</v>
      </c>
      <c r="AL140" s="4"/>
      <c r="AM140" s="4"/>
      <c r="AN140" s="4"/>
      <c r="AO140" s="4"/>
      <c r="AP140" s="4"/>
      <c r="AQ140" s="4"/>
      <c r="AR140" s="4" t="s">
        <v>19</v>
      </c>
      <c r="AS140" s="4" t="s">
        <v>3297</v>
      </c>
      <c r="AT140" s="4"/>
      <c r="AU140" s="4" t="s">
        <v>3298</v>
      </c>
      <c r="AV140" s="4" t="s">
        <v>3299</v>
      </c>
      <c r="AW140" s="6">
        <v>32030000</v>
      </c>
      <c r="AX140" s="6">
        <v>35233000</v>
      </c>
      <c r="AY140" s="7"/>
      <c r="AZ140" s="7">
        <v>0</v>
      </c>
      <c r="BA140" s="6">
        <v>34800000</v>
      </c>
      <c r="BB140" s="4" t="s">
        <v>13</v>
      </c>
      <c r="BC140" s="5" t="s">
        <v>3300</v>
      </c>
      <c r="BD140" s="6">
        <v>33890000</v>
      </c>
      <c r="BE140" s="66">
        <v>0.9738</v>
      </c>
      <c r="BF140" s="7">
        <v>1</v>
      </c>
    </row>
    <row r="141" spans="1:58" s="3" customFormat="1" ht="13.5" x14ac:dyDescent="0.3">
      <c r="A141" s="3">
        <f t="shared" si="1"/>
        <v>130</v>
      </c>
      <c r="B141" s="4" t="s">
        <v>3301</v>
      </c>
      <c r="C141" s="5" t="s">
        <v>3302</v>
      </c>
      <c r="D141" s="4" t="s">
        <v>13</v>
      </c>
      <c r="E141" s="5" t="s">
        <v>3303</v>
      </c>
      <c r="F141" s="4" t="s">
        <v>3304</v>
      </c>
      <c r="G141" s="4" t="s">
        <v>3305</v>
      </c>
      <c r="H141" s="66">
        <v>1</v>
      </c>
      <c r="I141" s="4"/>
      <c r="J141" s="76">
        <v>19472237800</v>
      </c>
      <c r="K141" s="7"/>
      <c r="L141" s="4" t="s">
        <v>2231</v>
      </c>
      <c r="M141" s="4" t="s">
        <v>3294</v>
      </c>
      <c r="N141" s="4" t="s">
        <v>3306</v>
      </c>
      <c r="O141" s="4"/>
      <c r="P141" s="4" t="s">
        <v>2233</v>
      </c>
      <c r="Q141" s="68">
        <v>0.4</v>
      </c>
      <c r="R141" s="4" t="s">
        <v>2492</v>
      </c>
      <c r="S141" s="6">
        <v>7788895120</v>
      </c>
      <c r="T141" s="68">
        <v>5.0000000000000001E-4</v>
      </c>
      <c r="U141" s="5" t="s">
        <v>3088</v>
      </c>
      <c r="V141" s="68">
        <v>0.02</v>
      </c>
      <c r="W141" s="4">
        <v>72121599</v>
      </c>
      <c r="X141" s="4"/>
      <c r="Y141" s="4" t="s">
        <v>16</v>
      </c>
      <c r="Z141" s="4"/>
      <c r="AA141" s="4"/>
      <c r="AB141" s="4"/>
      <c r="AC141" s="4"/>
      <c r="AD141" s="4"/>
      <c r="AE141" s="4"/>
      <c r="AF141" s="4" t="s">
        <v>3307</v>
      </c>
      <c r="AG141" s="4" t="s">
        <v>2291</v>
      </c>
      <c r="AH141" s="4" t="s">
        <v>2291</v>
      </c>
      <c r="AI141" s="4"/>
      <c r="AJ141" s="4" t="s">
        <v>30</v>
      </c>
      <c r="AK141" s="4" t="s">
        <v>24</v>
      </c>
      <c r="AL141" s="4"/>
      <c r="AM141" s="4"/>
      <c r="AN141" s="4" t="s">
        <v>2291</v>
      </c>
      <c r="AO141" s="4"/>
      <c r="AP141" s="4"/>
      <c r="AQ141" s="4"/>
      <c r="AR141" s="4" t="s">
        <v>23</v>
      </c>
      <c r="AS141" s="4" t="s">
        <v>3308</v>
      </c>
      <c r="AT141" s="4" t="s">
        <v>3309</v>
      </c>
      <c r="AU141" s="4" t="s">
        <v>3310</v>
      </c>
      <c r="AV141" s="4" t="s">
        <v>3311</v>
      </c>
      <c r="AW141" s="6">
        <v>22869959000</v>
      </c>
      <c r="AX141" s="6">
        <v>25156954900</v>
      </c>
      <c r="AY141" s="6">
        <v>25156954900</v>
      </c>
      <c r="AZ141" s="6">
        <v>25156954900</v>
      </c>
      <c r="BA141" s="6">
        <v>25168731287</v>
      </c>
      <c r="BB141" s="4" t="s">
        <v>13</v>
      </c>
      <c r="BC141" s="5" t="s">
        <v>3303</v>
      </c>
      <c r="BD141" s="6">
        <v>19472237800</v>
      </c>
      <c r="BE141" s="66">
        <v>0.77370000000000005</v>
      </c>
      <c r="BF141" s="7">
        <v>5</v>
      </c>
    </row>
    <row r="142" spans="1:58" s="3" customFormat="1" ht="13.5" x14ac:dyDescent="0.3">
      <c r="A142" s="3">
        <f t="shared" ref="A142:A205" si="2">1+A141</f>
        <v>131</v>
      </c>
      <c r="B142" s="4" t="s">
        <v>3312</v>
      </c>
      <c r="C142" s="5" t="s">
        <v>3313</v>
      </c>
      <c r="D142" s="4" t="s">
        <v>13</v>
      </c>
      <c r="E142" s="5" t="s">
        <v>3291</v>
      </c>
      <c r="F142" s="4" t="s">
        <v>3292</v>
      </c>
      <c r="G142" s="4" t="s">
        <v>3293</v>
      </c>
      <c r="H142" s="66">
        <v>1</v>
      </c>
      <c r="I142" s="4"/>
      <c r="J142" s="76">
        <v>32840000</v>
      </c>
      <c r="K142" s="7"/>
      <c r="L142" s="4" t="s">
        <v>2231</v>
      </c>
      <c r="M142" s="4" t="s">
        <v>3314</v>
      </c>
      <c r="N142" s="4" t="s">
        <v>3315</v>
      </c>
      <c r="O142" s="4"/>
      <c r="P142" s="4" t="s">
        <v>2255</v>
      </c>
      <c r="Q142" s="68">
        <v>0.05</v>
      </c>
      <c r="R142" s="4"/>
      <c r="S142" s="6">
        <v>1642000</v>
      </c>
      <c r="T142" s="68">
        <v>6.9999999999999999E-4</v>
      </c>
      <c r="U142" s="5"/>
      <c r="V142" s="4"/>
      <c r="W142" s="4">
        <v>25181698</v>
      </c>
      <c r="X142" s="4"/>
      <c r="Y142" s="4" t="s">
        <v>177</v>
      </c>
      <c r="Z142" s="4" t="s">
        <v>2234</v>
      </c>
      <c r="AA142" s="4">
        <v>27</v>
      </c>
      <c r="AB142" s="4">
        <v>1</v>
      </c>
      <c r="AC142" s="4">
        <v>0</v>
      </c>
      <c r="AD142" s="4">
        <v>0</v>
      </c>
      <c r="AE142" s="4" t="s">
        <v>3066</v>
      </c>
      <c r="AF142" s="4" t="s">
        <v>3316</v>
      </c>
      <c r="AG142" s="4"/>
      <c r="AH142" s="4"/>
      <c r="AI142" s="4"/>
      <c r="AJ142" s="4" t="s">
        <v>35</v>
      </c>
      <c r="AK142" s="4" t="s">
        <v>18</v>
      </c>
      <c r="AL142" s="4"/>
      <c r="AM142" s="4"/>
      <c r="AN142" s="4"/>
      <c r="AO142" s="4"/>
      <c r="AP142" s="4"/>
      <c r="AQ142" s="4"/>
      <c r="AR142" s="4" t="s">
        <v>19</v>
      </c>
      <c r="AS142" s="4" t="s">
        <v>3317</v>
      </c>
      <c r="AT142" s="4"/>
      <c r="AU142" s="4" t="s">
        <v>3318</v>
      </c>
      <c r="AV142" s="4" t="s">
        <v>3319</v>
      </c>
      <c r="AW142" s="6">
        <v>30781818</v>
      </c>
      <c r="AX142" s="6">
        <v>33860000</v>
      </c>
      <c r="AY142" s="7"/>
      <c r="AZ142" s="7">
        <v>0</v>
      </c>
      <c r="BA142" s="6">
        <v>33000000</v>
      </c>
      <c r="BB142" s="4" t="s">
        <v>13</v>
      </c>
      <c r="BC142" s="5" t="s">
        <v>3300</v>
      </c>
      <c r="BD142" s="6">
        <v>32840000</v>
      </c>
      <c r="BE142" s="66">
        <v>0.99519999999999997</v>
      </c>
      <c r="BF142" s="7">
        <v>1</v>
      </c>
    </row>
    <row r="143" spans="1:58" s="3" customFormat="1" ht="13.5" x14ac:dyDescent="0.3">
      <c r="A143" s="3">
        <f t="shared" si="2"/>
        <v>132</v>
      </c>
      <c r="B143" s="4" t="s">
        <v>3320</v>
      </c>
      <c r="C143" s="5" t="s">
        <v>3321</v>
      </c>
      <c r="D143" s="4" t="s">
        <v>13</v>
      </c>
      <c r="E143" s="5" t="s">
        <v>3322</v>
      </c>
      <c r="F143" s="4" t="s">
        <v>3323</v>
      </c>
      <c r="G143" s="4" t="s">
        <v>3324</v>
      </c>
      <c r="H143" s="66">
        <v>1</v>
      </c>
      <c r="I143" s="4"/>
      <c r="J143" s="76">
        <v>9350000</v>
      </c>
      <c r="K143" s="7"/>
      <c r="L143" s="4" t="s">
        <v>2231</v>
      </c>
      <c r="M143" s="4" t="s">
        <v>3325</v>
      </c>
      <c r="N143" s="4" t="s">
        <v>3326</v>
      </c>
      <c r="O143" s="4"/>
      <c r="P143" s="4" t="s">
        <v>2233</v>
      </c>
      <c r="Q143" s="68">
        <v>7.4999999999999997E-2</v>
      </c>
      <c r="R143" s="4" t="s">
        <v>2245</v>
      </c>
      <c r="S143" s="6">
        <v>701250</v>
      </c>
      <c r="T143" s="68">
        <v>5.0000000000000001E-4</v>
      </c>
      <c r="U143" s="5" t="s">
        <v>2493</v>
      </c>
      <c r="V143" s="68">
        <v>0.05</v>
      </c>
      <c r="W143" s="4">
        <v>72101507</v>
      </c>
      <c r="X143" s="4"/>
      <c r="Y143" s="4" t="s">
        <v>42</v>
      </c>
      <c r="Z143" s="4" t="s">
        <v>2234</v>
      </c>
      <c r="AA143" s="4">
        <v>26</v>
      </c>
      <c r="AB143" s="4">
        <v>1</v>
      </c>
      <c r="AC143" s="4">
        <v>5</v>
      </c>
      <c r="AD143" s="4" t="s">
        <v>2333</v>
      </c>
      <c r="AE143" s="4" t="s">
        <v>2334</v>
      </c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7"/>
      <c r="AX143" s="7"/>
      <c r="AY143" s="7"/>
      <c r="AZ143" s="6">
        <v>9350000</v>
      </c>
      <c r="BA143" s="7"/>
      <c r="BB143" s="4"/>
      <c r="BC143" s="5"/>
      <c r="BD143" s="7"/>
      <c r="BE143" s="7"/>
      <c r="BF143" s="7"/>
    </row>
    <row r="144" spans="1:58" s="3" customFormat="1" ht="13.5" x14ac:dyDescent="0.3">
      <c r="A144" s="3">
        <f t="shared" si="2"/>
        <v>133</v>
      </c>
      <c r="B144" s="4" t="s">
        <v>3327</v>
      </c>
      <c r="C144" s="5" t="s">
        <v>3328</v>
      </c>
      <c r="D144" s="4" t="s">
        <v>13</v>
      </c>
      <c r="E144" s="5" t="s">
        <v>3329</v>
      </c>
      <c r="F144" s="4" t="s">
        <v>3330</v>
      </c>
      <c r="G144" s="4" t="s">
        <v>3331</v>
      </c>
      <c r="H144" s="66">
        <v>1</v>
      </c>
      <c r="I144" s="4"/>
      <c r="J144" s="76">
        <v>9982500</v>
      </c>
      <c r="K144" s="7"/>
      <c r="L144" s="4" t="s">
        <v>2231</v>
      </c>
      <c r="M144" s="4" t="s">
        <v>3325</v>
      </c>
      <c r="N144" s="4" t="s">
        <v>3332</v>
      </c>
      <c r="O144" s="4"/>
      <c r="P144" s="4" t="s">
        <v>2255</v>
      </c>
      <c r="Q144" s="68">
        <v>0.05</v>
      </c>
      <c r="R144" s="4"/>
      <c r="S144" s="6">
        <v>499130</v>
      </c>
      <c r="T144" s="68">
        <v>6.9999999999999999E-4</v>
      </c>
      <c r="U144" s="5" t="s">
        <v>2684</v>
      </c>
      <c r="V144" s="68">
        <v>0.05</v>
      </c>
      <c r="W144" s="4">
        <v>30121893</v>
      </c>
      <c r="X144" s="4"/>
      <c r="Y144" s="4" t="s">
        <v>144</v>
      </c>
      <c r="Z144" s="4" t="s">
        <v>2234</v>
      </c>
      <c r="AA144" s="4">
        <v>26</v>
      </c>
      <c r="AB144" s="4">
        <v>1</v>
      </c>
      <c r="AC144" s="4">
        <v>5</v>
      </c>
      <c r="AD144" s="4" t="s">
        <v>2333</v>
      </c>
      <c r="AE144" s="4" t="s">
        <v>2334</v>
      </c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7"/>
      <c r="AX144" s="7"/>
      <c r="AY144" s="7"/>
      <c r="AZ144" s="7">
        <v>0</v>
      </c>
      <c r="BA144" s="7"/>
      <c r="BB144" s="4"/>
      <c r="BC144" s="5"/>
      <c r="BD144" s="7"/>
      <c r="BE144" s="7"/>
      <c r="BF144" s="7"/>
    </row>
    <row r="145" spans="1:58" s="3" customFormat="1" ht="13.5" x14ac:dyDescent="0.3">
      <c r="A145" s="3">
        <f t="shared" si="2"/>
        <v>134</v>
      </c>
      <c r="B145" s="4" t="s">
        <v>3333</v>
      </c>
      <c r="C145" s="5" t="s">
        <v>3334</v>
      </c>
      <c r="D145" s="4" t="s">
        <v>13</v>
      </c>
      <c r="E145" s="5" t="s">
        <v>2704</v>
      </c>
      <c r="F145" s="4" t="s">
        <v>2705</v>
      </c>
      <c r="G145" s="4" t="s">
        <v>2706</v>
      </c>
      <c r="H145" s="66">
        <v>1</v>
      </c>
      <c r="I145" s="4"/>
      <c r="J145" s="76">
        <v>7744000</v>
      </c>
      <c r="K145" s="7"/>
      <c r="L145" s="4" t="s">
        <v>2231</v>
      </c>
      <c r="M145" s="4" t="s">
        <v>3325</v>
      </c>
      <c r="N145" s="4" t="s">
        <v>3326</v>
      </c>
      <c r="O145" s="4"/>
      <c r="P145" s="4" t="s">
        <v>2255</v>
      </c>
      <c r="Q145" s="68">
        <v>7.4999999999999997E-2</v>
      </c>
      <c r="R145" s="4"/>
      <c r="S145" s="6">
        <v>580800</v>
      </c>
      <c r="T145" s="68">
        <v>5.0000000000000001E-4</v>
      </c>
      <c r="U145" s="5" t="s">
        <v>3335</v>
      </c>
      <c r="V145" s="68">
        <v>0.03</v>
      </c>
      <c r="W145" s="4">
        <v>72101509</v>
      </c>
      <c r="X145" s="4"/>
      <c r="Y145" s="4" t="s">
        <v>199</v>
      </c>
      <c r="Z145" s="4" t="s">
        <v>2234</v>
      </c>
      <c r="AA145" s="4">
        <v>26</v>
      </c>
      <c r="AB145" s="4">
        <v>1</v>
      </c>
      <c r="AC145" s="4">
        <v>5</v>
      </c>
      <c r="AD145" s="4" t="s">
        <v>2333</v>
      </c>
      <c r="AE145" s="4" t="s">
        <v>2334</v>
      </c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7"/>
      <c r="AX145" s="7"/>
      <c r="AY145" s="7"/>
      <c r="AZ145" s="6">
        <v>7744000</v>
      </c>
      <c r="BA145" s="7"/>
      <c r="BB145" s="4"/>
      <c r="BC145" s="5"/>
      <c r="BD145" s="7"/>
      <c r="BE145" s="7"/>
      <c r="BF145" s="7"/>
    </row>
    <row r="146" spans="1:58" s="3" customFormat="1" ht="13.5" x14ac:dyDescent="0.3">
      <c r="A146" s="3">
        <f t="shared" si="2"/>
        <v>135</v>
      </c>
      <c r="B146" s="8" t="s">
        <v>3336</v>
      </c>
      <c r="C146" s="9" t="s">
        <v>3337</v>
      </c>
      <c r="D146" s="8" t="s">
        <v>13</v>
      </c>
      <c r="E146" s="5" t="s">
        <v>3338</v>
      </c>
      <c r="F146" s="4" t="s">
        <v>3339</v>
      </c>
      <c r="G146" s="4" t="s">
        <v>3340</v>
      </c>
      <c r="H146" s="66">
        <v>1</v>
      </c>
      <c r="I146" s="4"/>
      <c r="J146" s="77">
        <v>7700000</v>
      </c>
      <c r="K146" s="11"/>
      <c r="L146" s="8" t="s">
        <v>2231</v>
      </c>
      <c r="M146" s="8" t="s">
        <v>3341</v>
      </c>
      <c r="N146" s="8" t="s">
        <v>3342</v>
      </c>
      <c r="O146" s="8"/>
      <c r="P146" s="8" t="s">
        <v>2309</v>
      </c>
      <c r="Q146" s="78">
        <v>7.4999999999999997E-2</v>
      </c>
      <c r="R146" s="8"/>
      <c r="S146" s="10">
        <v>577500</v>
      </c>
      <c r="T146" s="78">
        <v>2.5000000000000001E-3</v>
      </c>
      <c r="U146" s="9"/>
      <c r="V146" s="8"/>
      <c r="W146" s="8">
        <v>72101507</v>
      </c>
      <c r="X146" s="8"/>
      <c r="Y146" s="8" t="s">
        <v>603</v>
      </c>
      <c r="Z146" s="8" t="s">
        <v>2234</v>
      </c>
      <c r="AA146" s="8">
        <v>26</v>
      </c>
      <c r="AB146" s="8">
        <v>1</v>
      </c>
      <c r="AC146" s="8">
        <v>5</v>
      </c>
      <c r="AD146" s="8" t="s">
        <v>2333</v>
      </c>
      <c r="AE146" s="8" t="s">
        <v>2334</v>
      </c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11"/>
      <c r="AX146" s="11"/>
      <c r="AY146" s="11"/>
      <c r="AZ146" s="11">
        <v>0</v>
      </c>
      <c r="BA146" s="11"/>
      <c r="BB146" s="8"/>
      <c r="BC146" s="9"/>
      <c r="BD146" s="11"/>
      <c r="BE146" s="11"/>
      <c r="BF146" s="11"/>
    </row>
    <row r="147" spans="1:58" s="3" customFormat="1" ht="13.5" x14ac:dyDescent="0.3">
      <c r="A147" s="3">
        <f t="shared" si="2"/>
        <v>136</v>
      </c>
      <c r="B147" s="4" t="s">
        <v>3343</v>
      </c>
      <c r="C147" s="5" t="s">
        <v>3344</v>
      </c>
      <c r="D147" s="4" t="s">
        <v>13</v>
      </c>
      <c r="E147" s="5" t="s">
        <v>1169</v>
      </c>
      <c r="F147" s="4" t="s">
        <v>3345</v>
      </c>
      <c r="G147" s="4" t="s">
        <v>3346</v>
      </c>
      <c r="H147" s="66">
        <v>1</v>
      </c>
      <c r="I147" s="4"/>
      <c r="J147" s="76">
        <v>185130000</v>
      </c>
      <c r="K147" s="7"/>
      <c r="L147" s="4" t="s">
        <v>2231</v>
      </c>
      <c r="M147" s="4" t="s">
        <v>3341</v>
      </c>
      <c r="N147" s="4" t="s">
        <v>3347</v>
      </c>
      <c r="O147" s="4"/>
      <c r="P147" s="4" t="s">
        <v>2255</v>
      </c>
      <c r="Q147" s="68">
        <v>0.1</v>
      </c>
      <c r="R147" s="4"/>
      <c r="S147" s="6">
        <v>18513000</v>
      </c>
      <c r="T147" s="4"/>
      <c r="U147" s="5"/>
      <c r="V147" s="4"/>
      <c r="W147" s="4">
        <v>72101597</v>
      </c>
      <c r="X147" s="4"/>
      <c r="Y147" s="4" t="s">
        <v>844</v>
      </c>
      <c r="Z147" s="4" t="s">
        <v>2234</v>
      </c>
      <c r="AA147" s="4">
        <v>26</v>
      </c>
      <c r="AB147" s="4">
        <v>1</v>
      </c>
      <c r="AC147" s="4">
        <v>5</v>
      </c>
      <c r="AD147" s="4" t="s">
        <v>2235</v>
      </c>
      <c r="AE147" s="4" t="s">
        <v>3348</v>
      </c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7"/>
      <c r="AX147" s="7"/>
      <c r="AY147" s="7"/>
      <c r="AZ147" s="7">
        <v>0</v>
      </c>
      <c r="BA147" s="7"/>
      <c r="BB147" s="4"/>
      <c r="BC147" s="5"/>
      <c r="BD147" s="7"/>
      <c r="BE147" s="7"/>
      <c r="BF147" s="7"/>
    </row>
    <row r="148" spans="1:58" s="3" customFormat="1" ht="13.5" x14ac:dyDescent="0.3">
      <c r="A148" s="3">
        <f t="shared" si="2"/>
        <v>137</v>
      </c>
      <c r="B148" s="4" t="s">
        <v>3349</v>
      </c>
      <c r="C148" s="5" t="s">
        <v>3350</v>
      </c>
      <c r="D148" s="4" t="s">
        <v>13</v>
      </c>
      <c r="E148" s="5" t="s">
        <v>3351</v>
      </c>
      <c r="F148" s="4" t="s">
        <v>3352</v>
      </c>
      <c r="G148" s="4" t="s">
        <v>3353</v>
      </c>
      <c r="H148" s="66">
        <v>1</v>
      </c>
      <c r="I148" s="4"/>
      <c r="J148" s="76">
        <v>1674200000</v>
      </c>
      <c r="K148" s="7"/>
      <c r="L148" s="4" t="s">
        <v>2231</v>
      </c>
      <c r="M148" s="4" t="s">
        <v>3354</v>
      </c>
      <c r="N148" s="4" t="s">
        <v>3355</v>
      </c>
      <c r="O148" s="4"/>
      <c r="P148" s="4" t="s">
        <v>2233</v>
      </c>
      <c r="Q148" s="68">
        <v>7.4999999999999997E-2</v>
      </c>
      <c r="R148" s="4" t="s">
        <v>2245</v>
      </c>
      <c r="S148" s="6">
        <v>125565000</v>
      </c>
      <c r="T148" s="68">
        <v>5.0000000000000001E-4</v>
      </c>
      <c r="U148" s="5" t="s">
        <v>3356</v>
      </c>
      <c r="V148" s="68">
        <v>0.02</v>
      </c>
      <c r="W148" s="4">
        <v>72121599</v>
      </c>
      <c r="X148" s="4"/>
      <c r="Y148" s="4" t="s">
        <v>16</v>
      </c>
      <c r="Z148" s="4" t="s">
        <v>2234</v>
      </c>
      <c r="AA148" s="4">
        <v>27</v>
      </c>
      <c r="AB148" s="4">
        <v>1</v>
      </c>
      <c r="AC148" s="4">
        <v>0</v>
      </c>
      <c r="AD148" s="4">
        <v>0</v>
      </c>
      <c r="AE148" s="4" t="s">
        <v>3066</v>
      </c>
      <c r="AF148" s="4" t="s">
        <v>3357</v>
      </c>
      <c r="AG148" s="4"/>
      <c r="AH148" s="4"/>
      <c r="AI148" s="4"/>
      <c r="AJ148" s="4" t="s">
        <v>30</v>
      </c>
      <c r="AK148" s="4" t="s">
        <v>18</v>
      </c>
      <c r="AL148" s="4"/>
      <c r="AM148" s="4"/>
      <c r="AN148" s="4"/>
      <c r="AO148" s="4"/>
      <c r="AP148" s="4"/>
      <c r="AQ148" s="4"/>
      <c r="AR148" s="4" t="s">
        <v>19</v>
      </c>
      <c r="AS148" s="4" t="s">
        <v>3358</v>
      </c>
      <c r="AT148" s="4"/>
      <c r="AU148" s="4" t="s">
        <v>3359</v>
      </c>
      <c r="AV148" s="4" t="s">
        <v>3360</v>
      </c>
      <c r="AW148" s="6">
        <v>1594440000</v>
      </c>
      <c r="AX148" s="6">
        <v>1753884000</v>
      </c>
      <c r="AY148" s="7"/>
      <c r="AZ148" s="6">
        <v>1753884000</v>
      </c>
      <c r="BA148" s="6">
        <v>1675350000</v>
      </c>
      <c r="BB148" s="4" t="s">
        <v>13</v>
      </c>
      <c r="BC148" s="5" t="s">
        <v>3351</v>
      </c>
      <c r="BD148" s="6">
        <v>1674200000</v>
      </c>
      <c r="BE148" s="66">
        <v>0.99929999999999997</v>
      </c>
      <c r="BF148" s="7">
        <v>1</v>
      </c>
    </row>
    <row r="149" spans="1:58" s="3" customFormat="1" ht="13.5" x14ac:dyDescent="0.3">
      <c r="A149" s="3">
        <f t="shared" si="2"/>
        <v>138</v>
      </c>
      <c r="B149" s="4" t="s">
        <v>3361</v>
      </c>
      <c r="C149" s="5" t="s">
        <v>3362</v>
      </c>
      <c r="D149" s="4" t="s">
        <v>13</v>
      </c>
      <c r="E149" s="5" t="s">
        <v>793</v>
      </c>
      <c r="F149" s="4" t="s">
        <v>3363</v>
      </c>
      <c r="G149" s="4" t="s">
        <v>3364</v>
      </c>
      <c r="H149" s="66">
        <v>1</v>
      </c>
      <c r="I149" s="4"/>
      <c r="J149" s="76">
        <v>54773629</v>
      </c>
      <c r="K149" s="7"/>
      <c r="L149" s="4" t="s">
        <v>2231</v>
      </c>
      <c r="M149" s="4" t="s">
        <v>3365</v>
      </c>
      <c r="N149" s="4" t="s">
        <v>3366</v>
      </c>
      <c r="O149" s="4"/>
      <c r="P149" s="4" t="s">
        <v>2233</v>
      </c>
      <c r="Q149" s="68">
        <v>7.4999999999999997E-2</v>
      </c>
      <c r="R149" s="4" t="s">
        <v>2245</v>
      </c>
      <c r="S149" s="6">
        <v>4108030</v>
      </c>
      <c r="T149" s="68">
        <v>5.0000000000000001E-4</v>
      </c>
      <c r="U149" s="5" t="s">
        <v>3356</v>
      </c>
      <c r="V149" s="68">
        <v>0.02</v>
      </c>
      <c r="W149" s="4">
        <v>72101507</v>
      </c>
      <c r="X149" s="4"/>
      <c r="Y149" s="4" t="s">
        <v>280</v>
      </c>
      <c r="Z149" s="4"/>
      <c r="AA149" s="4"/>
      <c r="AB149" s="4"/>
      <c r="AC149" s="4"/>
      <c r="AD149" s="4"/>
      <c r="AE149" s="4"/>
      <c r="AF149" s="4" t="s">
        <v>3367</v>
      </c>
      <c r="AG149" s="4"/>
      <c r="AH149" s="4"/>
      <c r="AI149" s="4"/>
      <c r="AJ149" s="4" t="s">
        <v>30</v>
      </c>
      <c r="AK149" s="4" t="s">
        <v>24</v>
      </c>
      <c r="AL149" s="4"/>
      <c r="AM149" s="4" t="s">
        <v>2291</v>
      </c>
      <c r="AN149" s="4"/>
      <c r="AO149" s="4"/>
      <c r="AP149" s="4"/>
      <c r="AQ149" s="4"/>
      <c r="AR149" s="4" t="s">
        <v>23</v>
      </c>
      <c r="AS149" s="4" t="s">
        <v>3368</v>
      </c>
      <c r="AT149" s="4"/>
      <c r="AU149" s="4" t="s">
        <v>3369</v>
      </c>
      <c r="AV149" s="4" t="s">
        <v>3370</v>
      </c>
      <c r="AW149" s="6">
        <v>56670000</v>
      </c>
      <c r="AX149" s="6">
        <v>62337000</v>
      </c>
      <c r="AY149" s="6">
        <v>62337000</v>
      </c>
      <c r="AZ149" s="6">
        <v>62337000</v>
      </c>
      <c r="BA149" s="6">
        <v>61939425</v>
      </c>
      <c r="BB149" s="4" t="s">
        <v>13</v>
      </c>
      <c r="BC149" s="5" t="s">
        <v>793</v>
      </c>
      <c r="BD149" s="6">
        <v>54773629</v>
      </c>
      <c r="BE149" s="66">
        <v>0.88429999999999997</v>
      </c>
      <c r="BF149" s="7">
        <v>6</v>
      </c>
    </row>
    <row r="150" spans="1:58" s="3" customFormat="1" ht="13.5" x14ac:dyDescent="0.3">
      <c r="A150" s="3">
        <f t="shared" si="2"/>
        <v>139</v>
      </c>
      <c r="B150" s="4" t="s">
        <v>3371</v>
      </c>
      <c r="C150" s="5" t="s">
        <v>3372</v>
      </c>
      <c r="D150" s="4" t="s">
        <v>13</v>
      </c>
      <c r="E150" s="5" t="s">
        <v>3373</v>
      </c>
      <c r="F150" s="4" t="s">
        <v>3374</v>
      </c>
      <c r="G150" s="4" t="s">
        <v>3375</v>
      </c>
      <c r="H150" s="66">
        <v>1</v>
      </c>
      <c r="I150" s="4"/>
      <c r="J150" s="76">
        <v>84550000</v>
      </c>
      <c r="K150" s="7"/>
      <c r="L150" s="4" t="s">
        <v>2231</v>
      </c>
      <c r="M150" s="4" t="s">
        <v>3365</v>
      </c>
      <c r="N150" s="4" t="s">
        <v>3376</v>
      </c>
      <c r="O150" s="4"/>
      <c r="P150" s="4" t="s">
        <v>2233</v>
      </c>
      <c r="Q150" s="68">
        <v>7.4999999999999997E-2</v>
      </c>
      <c r="R150" s="4" t="s">
        <v>2211</v>
      </c>
      <c r="S150" s="6">
        <v>6341250</v>
      </c>
      <c r="T150" s="68">
        <v>1.1999999999999999E-3</v>
      </c>
      <c r="U150" s="5"/>
      <c r="V150" s="4"/>
      <c r="W150" s="4">
        <v>81111599</v>
      </c>
      <c r="X150" s="4"/>
      <c r="Y150" s="4" t="s">
        <v>16</v>
      </c>
      <c r="Z150" s="4" t="s">
        <v>2234</v>
      </c>
      <c r="AA150" s="4">
        <v>26</v>
      </c>
      <c r="AB150" s="4">
        <v>1</v>
      </c>
      <c r="AC150" s="4">
        <v>2</v>
      </c>
      <c r="AD150" s="4" t="s">
        <v>2235</v>
      </c>
      <c r="AE150" s="4" t="s">
        <v>2236</v>
      </c>
      <c r="AF150" s="4" t="s">
        <v>3377</v>
      </c>
      <c r="AG150" s="4"/>
      <c r="AH150" s="4"/>
      <c r="AI150" s="4"/>
      <c r="AJ150" s="4" t="s">
        <v>17</v>
      </c>
      <c r="AK150" s="4" t="s">
        <v>18</v>
      </c>
      <c r="AL150" s="4"/>
      <c r="AM150" s="4"/>
      <c r="AN150" s="4"/>
      <c r="AO150" s="4"/>
      <c r="AP150" s="4"/>
      <c r="AQ150" s="4"/>
      <c r="AR150" s="4" t="s">
        <v>19</v>
      </c>
      <c r="AS150" s="4" t="s">
        <v>3378</v>
      </c>
      <c r="AT150" s="4"/>
      <c r="AU150" s="4" t="s">
        <v>3360</v>
      </c>
      <c r="AV150" s="4" t="s">
        <v>3379</v>
      </c>
      <c r="AW150" s="6">
        <v>80068000</v>
      </c>
      <c r="AX150" s="6">
        <v>88074800</v>
      </c>
      <c r="AY150" s="7"/>
      <c r="AZ150" s="7">
        <v>0</v>
      </c>
      <c r="BA150" s="6">
        <v>84560000</v>
      </c>
      <c r="BB150" s="4" t="s">
        <v>13</v>
      </c>
      <c r="BC150" s="5" t="s">
        <v>3373</v>
      </c>
      <c r="BD150" s="6">
        <v>84550000</v>
      </c>
      <c r="BE150" s="66">
        <v>0.99990000000000001</v>
      </c>
      <c r="BF150" s="7">
        <v>1</v>
      </c>
    </row>
    <row r="151" spans="1:58" s="3" customFormat="1" ht="13.5" x14ac:dyDescent="0.3">
      <c r="A151" s="3">
        <f t="shared" si="2"/>
        <v>140</v>
      </c>
      <c r="B151" s="4" t="s">
        <v>3380</v>
      </c>
      <c r="C151" s="5" t="s">
        <v>3381</v>
      </c>
      <c r="D151" s="4" t="s">
        <v>13</v>
      </c>
      <c r="E151" s="5" t="s">
        <v>1391</v>
      </c>
      <c r="F151" s="4" t="s">
        <v>3382</v>
      </c>
      <c r="G151" s="4" t="s">
        <v>3383</v>
      </c>
      <c r="H151" s="66">
        <v>1</v>
      </c>
      <c r="I151" s="4"/>
      <c r="J151" s="76">
        <v>646690000</v>
      </c>
      <c r="K151" s="7"/>
      <c r="L151" s="4" t="s">
        <v>2231</v>
      </c>
      <c r="M151" s="4" t="s">
        <v>3365</v>
      </c>
      <c r="N151" s="4" t="s">
        <v>3384</v>
      </c>
      <c r="O151" s="4"/>
      <c r="P151" s="4" t="s">
        <v>2233</v>
      </c>
      <c r="Q151" s="68">
        <v>7.4999999999999997E-2</v>
      </c>
      <c r="R151" s="4" t="s">
        <v>2245</v>
      </c>
      <c r="S151" s="6">
        <v>48501750</v>
      </c>
      <c r="T151" s="68">
        <v>5.0000000000000001E-4</v>
      </c>
      <c r="U151" s="5" t="s">
        <v>2902</v>
      </c>
      <c r="V151" s="68">
        <v>0.02</v>
      </c>
      <c r="W151" s="4">
        <v>72141111</v>
      </c>
      <c r="X151" s="4"/>
      <c r="Y151" s="4" t="s">
        <v>16</v>
      </c>
      <c r="Z151" s="4"/>
      <c r="AA151" s="4"/>
      <c r="AB151" s="4"/>
      <c r="AC151" s="4"/>
      <c r="AD151" s="4"/>
      <c r="AE151" s="4"/>
      <c r="AF151" s="4" t="s">
        <v>3385</v>
      </c>
      <c r="AG151" s="4"/>
      <c r="AH151" s="4" t="s">
        <v>2291</v>
      </c>
      <c r="AI151" s="4"/>
      <c r="AJ151" s="4" t="s">
        <v>30</v>
      </c>
      <c r="AK151" s="4" t="s">
        <v>22</v>
      </c>
      <c r="AL151" s="4"/>
      <c r="AM151" s="4"/>
      <c r="AN151" s="4"/>
      <c r="AO151" s="4"/>
      <c r="AP151" s="4"/>
      <c r="AQ151" s="4"/>
      <c r="AR151" s="4" t="s">
        <v>23</v>
      </c>
      <c r="AS151" s="4" t="s">
        <v>3386</v>
      </c>
      <c r="AT151" s="4"/>
      <c r="AU151" s="4" t="s">
        <v>3387</v>
      </c>
      <c r="AV151" s="4" t="s">
        <v>3388</v>
      </c>
      <c r="AW151" s="6">
        <v>676690000</v>
      </c>
      <c r="AX151" s="6">
        <v>744359000</v>
      </c>
      <c r="AY151" s="6">
        <v>744359000</v>
      </c>
      <c r="AZ151" s="6">
        <v>744359000</v>
      </c>
      <c r="BA151" s="6">
        <v>739654092</v>
      </c>
      <c r="BB151" s="4" t="s">
        <v>13</v>
      </c>
      <c r="BC151" s="5" t="s">
        <v>1391</v>
      </c>
      <c r="BD151" s="6">
        <v>646690000</v>
      </c>
      <c r="BE151" s="66">
        <v>0.87429999999999997</v>
      </c>
      <c r="BF151" s="7">
        <v>3</v>
      </c>
    </row>
    <row r="152" spans="1:58" s="3" customFormat="1" ht="13.5" x14ac:dyDescent="0.3">
      <c r="A152" s="3">
        <f t="shared" si="2"/>
        <v>141</v>
      </c>
      <c r="B152" s="4" t="s">
        <v>3389</v>
      </c>
      <c r="C152" s="5" t="s">
        <v>3390</v>
      </c>
      <c r="D152" s="4" t="s">
        <v>13</v>
      </c>
      <c r="E152" s="5" t="s">
        <v>3391</v>
      </c>
      <c r="F152" s="4" t="s">
        <v>3392</v>
      </c>
      <c r="G152" s="4" t="s">
        <v>3393</v>
      </c>
      <c r="H152" s="66">
        <v>1</v>
      </c>
      <c r="I152" s="4"/>
      <c r="J152" s="76">
        <v>162150000</v>
      </c>
      <c r="K152" s="7"/>
      <c r="L152" s="4" t="s">
        <v>2231</v>
      </c>
      <c r="M152" s="4" t="s">
        <v>3394</v>
      </c>
      <c r="N152" s="4" t="s">
        <v>3395</v>
      </c>
      <c r="O152" s="4"/>
      <c r="P152" s="4" t="s">
        <v>2233</v>
      </c>
      <c r="Q152" s="68">
        <v>7.4999999999999997E-2</v>
      </c>
      <c r="R152" s="4" t="s">
        <v>2545</v>
      </c>
      <c r="S152" s="6">
        <v>12161250</v>
      </c>
      <c r="T152" s="68">
        <v>1.1999999999999999E-3</v>
      </c>
      <c r="U152" s="5"/>
      <c r="V152" s="4"/>
      <c r="W152" s="4">
        <v>81141801</v>
      </c>
      <c r="X152" s="4"/>
      <c r="Y152" s="4" t="s">
        <v>16</v>
      </c>
      <c r="Z152" s="4"/>
      <c r="AA152" s="4"/>
      <c r="AB152" s="4"/>
      <c r="AC152" s="4"/>
      <c r="AD152" s="4"/>
      <c r="AE152" s="4"/>
      <c r="AF152" s="4" t="s">
        <v>3396</v>
      </c>
      <c r="AG152" s="4"/>
      <c r="AH152" s="4"/>
      <c r="AI152" s="4"/>
      <c r="AJ152" s="4" t="s">
        <v>38</v>
      </c>
      <c r="AK152" s="4" t="s">
        <v>22</v>
      </c>
      <c r="AL152" s="4"/>
      <c r="AM152" s="4"/>
      <c r="AN152" s="4"/>
      <c r="AO152" s="4"/>
      <c r="AP152" s="4"/>
      <c r="AQ152" s="4" t="s">
        <v>2291</v>
      </c>
      <c r="AR152" s="4" t="s">
        <v>23</v>
      </c>
      <c r="AS152" s="4" t="s">
        <v>3397</v>
      </c>
      <c r="AT152" s="4" t="s">
        <v>3398</v>
      </c>
      <c r="AU152" s="4" t="s">
        <v>3399</v>
      </c>
      <c r="AV152" s="4" t="s">
        <v>3400</v>
      </c>
      <c r="AW152" s="6">
        <v>167290000</v>
      </c>
      <c r="AX152" s="6">
        <v>184019000</v>
      </c>
      <c r="AY152" s="6">
        <v>184019000</v>
      </c>
      <c r="AZ152" s="7">
        <v>0</v>
      </c>
      <c r="BA152" s="6">
        <v>185239102</v>
      </c>
      <c r="BB152" s="4" t="s">
        <v>13</v>
      </c>
      <c r="BC152" s="5" t="s">
        <v>3391</v>
      </c>
      <c r="BD152" s="6">
        <v>162150000</v>
      </c>
      <c r="BE152" s="66">
        <v>0.87539999999999996</v>
      </c>
      <c r="BF152" s="7">
        <v>12</v>
      </c>
    </row>
    <row r="153" spans="1:58" s="3" customFormat="1" ht="13.5" x14ac:dyDescent="0.3">
      <c r="A153" s="3">
        <f t="shared" si="2"/>
        <v>142</v>
      </c>
      <c r="B153" s="4" t="s">
        <v>3401</v>
      </c>
      <c r="C153" s="5" t="s">
        <v>713</v>
      </c>
      <c r="D153" s="4" t="s">
        <v>13</v>
      </c>
      <c r="E153" s="5" t="s">
        <v>3402</v>
      </c>
      <c r="F153" s="4" t="s">
        <v>3403</v>
      </c>
      <c r="G153" s="4" t="s">
        <v>3404</v>
      </c>
      <c r="H153" s="66">
        <v>1</v>
      </c>
      <c r="I153" s="4"/>
      <c r="J153" s="76">
        <v>10966450</v>
      </c>
      <c r="K153" s="7"/>
      <c r="L153" s="4" t="s">
        <v>2231</v>
      </c>
      <c r="M153" s="4" t="s">
        <v>3405</v>
      </c>
      <c r="N153" s="4" t="s">
        <v>3406</v>
      </c>
      <c r="O153" s="4"/>
      <c r="P153" s="4" t="s">
        <v>2233</v>
      </c>
      <c r="Q153" s="68">
        <v>7.4999999999999997E-2</v>
      </c>
      <c r="R153" s="4" t="s">
        <v>2245</v>
      </c>
      <c r="S153" s="6">
        <v>822490</v>
      </c>
      <c r="T153" s="68">
        <v>5.0000000000000001E-4</v>
      </c>
      <c r="U153" s="5" t="s">
        <v>2559</v>
      </c>
      <c r="V153" s="68">
        <v>0.02</v>
      </c>
      <c r="W153" s="4">
        <v>72119001</v>
      </c>
      <c r="X153" s="4"/>
      <c r="Y153" s="4" t="s">
        <v>148</v>
      </c>
      <c r="Z153" s="4" t="s">
        <v>2234</v>
      </c>
      <c r="AA153" s="4">
        <v>26</v>
      </c>
      <c r="AB153" s="4">
        <v>1</v>
      </c>
      <c r="AC153" s="4">
        <v>5</v>
      </c>
      <c r="AD153" s="4" t="s">
        <v>2333</v>
      </c>
      <c r="AE153" s="4" t="s">
        <v>2334</v>
      </c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7"/>
      <c r="AX153" s="7"/>
      <c r="AY153" s="7"/>
      <c r="AZ153" s="6">
        <v>10966450</v>
      </c>
      <c r="BA153" s="7"/>
      <c r="BB153" s="4"/>
      <c r="BC153" s="5"/>
      <c r="BD153" s="7"/>
      <c r="BE153" s="7"/>
      <c r="BF153" s="7"/>
    </row>
    <row r="154" spans="1:58" s="3" customFormat="1" ht="13.5" x14ac:dyDescent="0.3">
      <c r="A154" s="3">
        <f t="shared" si="2"/>
        <v>143</v>
      </c>
      <c r="B154" s="4" t="s">
        <v>3407</v>
      </c>
      <c r="C154" s="5" t="s">
        <v>3408</v>
      </c>
      <c r="D154" s="4" t="s">
        <v>13</v>
      </c>
      <c r="E154" s="5" t="s">
        <v>298</v>
      </c>
      <c r="F154" s="4" t="s">
        <v>3409</v>
      </c>
      <c r="G154" s="4" t="s">
        <v>3410</v>
      </c>
      <c r="H154" s="66">
        <v>1</v>
      </c>
      <c r="I154" s="4"/>
      <c r="J154" s="76">
        <v>7881192</v>
      </c>
      <c r="K154" s="7"/>
      <c r="L154" s="4" t="s">
        <v>2231</v>
      </c>
      <c r="M154" s="4" t="s">
        <v>3405</v>
      </c>
      <c r="N154" s="4" t="s">
        <v>3411</v>
      </c>
      <c r="O154" s="4"/>
      <c r="P154" s="4" t="s">
        <v>2255</v>
      </c>
      <c r="Q154" s="68">
        <v>7.4999999999999997E-2</v>
      </c>
      <c r="R154" s="4"/>
      <c r="S154" s="6">
        <v>591090</v>
      </c>
      <c r="T154" s="68">
        <v>5.0000000000000001E-4</v>
      </c>
      <c r="U154" s="5" t="s">
        <v>2559</v>
      </c>
      <c r="V154" s="68">
        <v>0.02</v>
      </c>
      <c r="W154" s="4">
        <v>72101597</v>
      </c>
      <c r="X154" s="4"/>
      <c r="Y154" s="4" t="s">
        <v>199</v>
      </c>
      <c r="Z154" s="4" t="s">
        <v>2234</v>
      </c>
      <c r="AA154" s="4">
        <v>26</v>
      </c>
      <c r="AB154" s="4">
        <v>1</v>
      </c>
      <c r="AC154" s="4">
        <v>5</v>
      </c>
      <c r="AD154" s="4" t="s">
        <v>2333</v>
      </c>
      <c r="AE154" s="4" t="s">
        <v>2334</v>
      </c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7"/>
      <c r="AX154" s="7"/>
      <c r="AY154" s="7"/>
      <c r="AZ154" s="6">
        <v>7881192</v>
      </c>
      <c r="BA154" s="7"/>
      <c r="BB154" s="4"/>
      <c r="BC154" s="5"/>
      <c r="BD154" s="7"/>
      <c r="BE154" s="7"/>
      <c r="BF154" s="7"/>
    </row>
    <row r="155" spans="1:58" s="3" customFormat="1" ht="13.5" x14ac:dyDescent="0.3">
      <c r="A155" s="3">
        <f t="shared" si="2"/>
        <v>144</v>
      </c>
      <c r="B155" s="4" t="s">
        <v>3412</v>
      </c>
      <c r="C155" s="5" t="s">
        <v>3413</v>
      </c>
      <c r="D155" s="4" t="s">
        <v>13</v>
      </c>
      <c r="E155" s="5" t="s">
        <v>3329</v>
      </c>
      <c r="F155" s="4" t="s">
        <v>3330</v>
      </c>
      <c r="G155" s="4" t="s">
        <v>3331</v>
      </c>
      <c r="H155" s="66">
        <v>1</v>
      </c>
      <c r="I155" s="4"/>
      <c r="J155" s="76">
        <v>10824000</v>
      </c>
      <c r="K155" s="7"/>
      <c r="L155" s="4" t="s">
        <v>2231</v>
      </c>
      <c r="M155" s="4" t="s">
        <v>3405</v>
      </c>
      <c r="N155" s="4" t="s">
        <v>3414</v>
      </c>
      <c r="O155" s="4"/>
      <c r="P155" s="4" t="s">
        <v>2255</v>
      </c>
      <c r="Q155" s="68">
        <v>0.05</v>
      </c>
      <c r="R155" s="4"/>
      <c r="S155" s="6">
        <v>541200</v>
      </c>
      <c r="T155" s="68">
        <v>1.1999999999999999E-3</v>
      </c>
      <c r="U155" s="5"/>
      <c r="V155" s="4"/>
      <c r="W155" s="4">
        <v>72102998</v>
      </c>
      <c r="X155" s="4"/>
      <c r="Y155" s="4" t="s">
        <v>144</v>
      </c>
      <c r="Z155" s="4" t="s">
        <v>2234</v>
      </c>
      <c r="AA155" s="4">
        <v>26</v>
      </c>
      <c r="AB155" s="4">
        <v>1</v>
      </c>
      <c r="AC155" s="4">
        <v>5</v>
      </c>
      <c r="AD155" s="4" t="s">
        <v>2333</v>
      </c>
      <c r="AE155" s="4" t="s">
        <v>2334</v>
      </c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7"/>
      <c r="AX155" s="7"/>
      <c r="AY155" s="7"/>
      <c r="AZ155" s="7">
        <v>0</v>
      </c>
      <c r="BA155" s="7"/>
      <c r="BB155" s="4"/>
      <c r="BC155" s="5"/>
      <c r="BD155" s="7"/>
      <c r="BE155" s="7"/>
      <c r="BF155" s="7"/>
    </row>
    <row r="156" spans="1:58" s="3" customFormat="1" ht="13.5" x14ac:dyDescent="0.3">
      <c r="A156" s="3">
        <f t="shared" si="2"/>
        <v>145</v>
      </c>
      <c r="B156" s="4" t="s">
        <v>3415</v>
      </c>
      <c r="C156" s="5" t="s">
        <v>3416</v>
      </c>
      <c r="D156" s="4" t="s">
        <v>13</v>
      </c>
      <c r="E156" s="5" t="s">
        <v>3417</v>
      </c>
      <c r="F156" s="4" t="s">
        <v>3418</v>
      </c>
      <c r="G156" s="4" t="s">
        <v>3419</v>
      </c>
      <c r="H156" s="66">
        <v>1</v>
      </c>
      <c r="I156" s="4"/>
      <c r="J156" s="76">
        <v>32852380</v>
      </c>
      <c r="K156" s="7"/>
      <c r="L156" s="4" t="s">
        <v>2231</v>
      </c>
      <c r="M156" s="4" t="s">
        <v>3405</v>
      </c>
      <c r="N156" s="4" t="s">
        <v>3420</v>
      </c>
      <c r="O156" s="4"/>
      <c r="P156" s="4" t="s">
        <v>2255</v>
      </c>
      <c r="Q156" s="68">
        <v>7.4999999999999997E-2</v>
      </c>
      <c r="R156" s="4"/>
      <c r="S156" s="6">
        <v>2463930</v>
      </c>
      <c r="T156" s="68">
        <v>5.0000000000000001E-4</v>
      </c>
      <c r="U156" s="5" t="s">
        <v>3335</v>
      </c>
      <c r="V156" s="68">
        <v>0.02</v>
      </c>
      <c r="W156" s="4">
        <v>72141215</v>
      </c>
      <c r="X156" s="4"/>
      <c r="Y156" s="4" t="s">
        <v>177</v>
      </c>
      <c r="Z156" s="4"/>
      <c r="AA156" s="4"/>
      <c r="AB156" s="4"/>
      <c r="AC156" s="4"/>
      <c r="AD156" s="4"/>
      <c r="AE156" s="4"/>
      <c r="AF156" s="4" t="s">
        <v>3421</v>
      </c>
      <c r="AG156" s="4"/>
      <c r="AH156" s="4"/>
      <c r="AI156" s="4"/>
      <c r="AJ156" s="4" t="s">
        <v>30</v>
      </c>
      <c r="AK156" s="4" t="s">
        <v>24</v>
      </c>
      <c r="AL156" s="4"/>
      <c r="AM156" s="4"/>
      <c r="AN156" s="4" t="s">
        <v>2291</v>
      </c>
      <c r="AO156" s="4"/>
      <c r="AP156" s="4" t="s">
        <v>2291</v>
      </c>
      <c r="AQ156" s="4"/>
      <c r="AR156" s="4" t="s">
        <v>23</v>
      </c>
      <c r="AS156" s="4" t="s">
        <v>3422</v>
      </c>
      <c r="AT156" s="4" t="s">
        <v>3423</v>
      </c>
      <c r="AU156" s="4" t="s">
        <v>3424</v>
      </c>
      <c r="AV156" s="4" t="s">
        <v>3425</v>
      </c>
      <c r="AW156" s="6">
        <v>33700000</v>
      </c>
      <c r="AX156" s="6">
        <v>37070000</v>
      </c>
      <c r="AY156" s="6">
        <v>37070000</v>
      </c>
      <c r="AZ156" s="6">
        <v>37070000</v>
      </c>
      <c r="BA156" s="6">
        <v>36999905</v>
      </c>
      <c r="BB156" s="4" t="s">
        <v>13</v>
      </c>
      <c r="BC156" s="5" t="s">
        <v>3417</v>
      </c>
      <c r="BD156" s="6">
        <v>32852380</v>
      </c>
      <c r="BE156" s="66">
        <v>0.88790000000000002</v>
      </c>
      <c r="BF156" s="7">
        <v>2</v>
      </c>
    </row>
    <row r="157" spans="1:58" s="3" customFormat="1" ht="13.5" x14ac:dyDescent="0.3">
      <c r="A157" s="3">
        <f t="shared" si="2"/>
        <v>146</v>
      </c>
      <c r="B157" s="4" t="s">
        <v>3426</v>
      </c>
      <c r="C157" s="5" t="s">
        <v>3427</v>
      </c>
      <c r="D157" s="4" t="s">
        <v>13</v>
      </c>
      <c r="E157" s="5" t="s">
        <v>3428</v>
      </c>
      <c r="F157" s="4" t="s">
        <v>3429</v>
      </c>
      <c r="G157" s="4" t="s">
        <v>3430</v>
      </c>
      <c r="H157" s="66">
        <v>1</v>
      </c>
      <c r="I157" s="4"/>
      <c r="J157" s="76">
        <v>44522520</v>
      </c>
      <c r="K157" s="7"/>
      <c r="L157" s="4" t="s">
        <v>2231</v>
      </c>
      <c r="M157" s="4" t="s">
        <v>3431</v>
      </c>
      <c r="N157" s="4" t="s">
        <v>3432</v>
      </c>
      <c r="O157" s="4"/>
      <c r="P157" s="4" t="s">
        <v>2255</v>
      </c>
      <c r="Q157" s="68">
        <v>7.4999999999999997E-2</v>
      </c>
      <c r="R157" s="4"/>
      <c r="S157" s="6">
        <v>3339190</v>
      </c>
      <c r="T157" s="68">
        <v>1.1999999999999999E-3</v>
      </c>
      <c r="U157" s="5"/>
      <c r="V157" s="4"/>
      <c r="W157" s="4">
        <v>81141801</v>
      </c>
      <c r="X157" s="4"/>
      <c r="Y157" s="4" t="s">
        <v>16</v>
      </c>
      <c r="Z157" s="4"/>
      <c r="AA157" s="4"/>
      <c r="AB157" s="4"/>
      <c r="AC157" s="4"/>
      <c r="AD157" s="4"/>
      <c r="AE157" s="4"/>
      <c r="AF157" s="4" t="s">
        <v>3433</v>
      </c>
      <c r="AG157" s="4"/>
      <c r="AH157" s="4"/>
      <c r="AI157" s="4"/>
      <c r="AJ157" s="4" t="s">
        <v>38</v>
      </c>
      <c r="AK157" s="4" t="s">
        <v>22</v>
      </c>
      <c r="AL157" s="4"/>
      <c r="AM157" s="4"/>
      <c r="AN157" s="4"/>
      <c r="AO157" s="4"/>
      <c r="AP157" s="4"/>
      <c r="AQ157" s="4"/>
      <c r="AR157" s="4" t="s">
        <v>23</v>
      </c>
      <c r="AS157" s="4" t="s">
        <v>3434</v>
      </c>
      <c r="AT157" s="4"/>
      <c r="AU157" s="4" t="s">
        <v>3435</v>
      </c>
      <c r="AV157" s="4" t="s">
        <v>3436</v>
      </c>
      <c r="AW157" s="6">
        <v>46500000</v>
      </c>
      <c r="AX157" s="6">
        <v>51150000</v>
      </c>
      <c r="AY157" s="6">
        <v>51150000</v>
      </c>
      <c r="AZ157" s="7">
        <v>0</v>
      </c>
      <c r="BA157" s="6">
        <v>50626264</v>
      </c>
      <c r="BB157" s="4" t="s">
        <v>13</v>
      </c>
      <c r="BC157" s="5" t="s">
        <v>3428</v>
      </c>
      <c r="BD157" s="6">
        <v>44522520</v>
      </c>
      <c r="BE157" s="66">
        <v>0.87939999999999996</v>
      </c>
      <c r="BF157" s="7">
        <v>111</v>
      </c>
    </row>
    <row r="158" spans="1:58" s="3" customFormat="1" ht="13.5" x14ac:dyDescent="0.3">
      <c r="A158" s="3">
        <f t="shared" si="2"/>
        <v>147</v>
      </c>
      <c r="B158" s="4" t="s">
        <v>3437</v>
      </c>
      <c r="C158" s="5" t="s">
        <v>3438</v>
      </c>
      <c r="D158" s="4" t="s">
        <v>13</v>
      </c>
      <c r="E158" s="5" t="s">
        <v>315</v>
      </c>
      <c r="F158" s="4" t="s">
        <v>2653</v>
      </c>
      <c r="G158" s="4" t="s">
        <v>2654</v>
      </c>
      <c r="H158" s="66">
        <v>1</v>
      </c>
      <c r="I158" s="4"/>
      <c r="J158" s="76">
        <v>8956200</v>
      </c>
      <c r="K158" s="7"/>
      <c r="L158" s="4" t="s">
        <v>2231</v>
      </c>
      <c r="M158" s="4" t="s">
        <v>3431</v>
      </c>
      <c r="N158" s="4" t="s">
        <v>3439</v>
      </c>
      <c r="O158" s="4"/>
      <c r="P158" s="4" t="s">
        <v>2309</v>
      </c>
      <c r="Q158" s="68">
        <v>7.4999999999999997E-2</v>
      </c>
      <c r="R158" s="4"/>
      <c r="S158" s="6">
        <v>671720</v>
      </c>
      <c r="T158" s="68">
        <v>5.0000000000000001E-4</v>
      </c>
      <c r="U158" s="5" t="s">
        <v>3440</v>
      </c>
      <c r="V158" s="68">
        <v>0.02</v>
      </c>
      <c r="W158" s="4">
        <v>72101507</v>
      </c>
      <c r="X158" s="4"/>
      <c r="Y158" s="4" t="s">
        <v>117</v>
      </c>
      <c r="Z158" s="4" t="s">
        <v>2234</v>
      </c>
      <c r="AA158" s="4">
        <v>26</v>
      </c>
      <c r="AB158" s="4">
        <v>1</v>
      </c>
      <c r="AC158" s="4">
        <v>5</v>
      </c>
      <c r="AD158" s="4" t="s">
        <v>2333</v>
      </c>
      <c r="AE158" s="4" t="s">
        <v>2334</v>
      </c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7"/>
      <c r="AX158" s="7"/>
      <c r="AY158" s="7"/>
      <c r="AZ158" s="6">
        <v>8956200</v>
      </c>
      <c r="BA158" s="7"/>
      <c r="BB158" s="4"/>
      <c r="BC158" s="5"/>
      <c r="BD158" s="7"/>
      <c r="BE158" s="7"/>
      <c r="BF158" s="7"/>
    </row>
    <row r="159" spans="1:58" s="3" customFormat="1" ht="13.5" x14ac:dyDescent="0.3">
      <c r="A159" s="3">
        <f t="shared" si="2"/>
        <v>148</v>
      </c>
      <c r="B159" s="4" t="s">
        <v>3441</v>
      </c>
      <c r="C159" s="5" t="s">
        <v>3442</v>
      </c>
      <c r="D159" s="4" t="s">
        <v>13</v>
      </c>
      <c r="E159" s="5" t="s">
        <v>210</v>
      </c>
      <c r="F159" s="4" t="s">
        <v>2607</v>
      </c>
      <c r="G159" s="4" t="s">
        <v>2608</v>
      </c>
      <c r="H159" s="66">
        <v>1</v>
      </c>
      <c r="I159" s="4"/>
      <c r="J159" s="76">
        <v>10846000</v>
      </c>
      <c r="K159" s="7"/>
      <c r="L159" s="4" t="s">
        <v>2231</v>
      </c>
      <c r="M159" s="4" t="s">
        <v>3431</v>
      </c>
      <c r="N159" s="4" t="s">
        <v>3443</v>
      </c>
      <c r="O159" s="4"/>
      <c r="P159" s="4" t="s">
        <v>2233</v>
      </c>
      <c r="Q159" s="68">
        <v>0.05</v>
      </c>
      <c r="R159" s="4" t="s">
        <v>2245</v>
      </c>
      <c r="S159" s="6">
        <v>542300</v>
      </c>
      <c r="T159" s="68">
        <v>6.9999999999999999E-4</v>
      </c>
      <c r="U159" s="5"/>
      <c r="V159" s="4"/>
      <c r="W159" s="4">
        <v>46171621</v>
      </c>
      <c r="X159" s="4"/>
      <c r="Y159" s="4" t="s">
        <v>42</v>
      </c>
      <c r="Z159" s="4" t="s">
        <v>2234</v>
      </c>
      <c r="AA159" s="4">
        <v>26</v>
      </c>
      <c r="AB159" s="4">
        <v>1</v>
      </c>
      <c r="AC159" s="4">
        <v>5</v>
      </c>
      <c r="AD159" s="4" t="s">
        <v>2333</v>
      </c>
      <c r="AE159" s="4" t="s">
        <v>2334</v>
      </c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7"/>
      <c r="AX159" s="7"/>
      <c r="AY159" s="7"/>
      <c r="AZ159" s="7">
        <v>0</v>
      </c>
      <c r="BA159" s="7"/>
      <c r="BB159" s="4"/>
      <c r="BC159" s="5"/>
      <c r="BD159" s="7"/>
      <c r="BE159" s="7"/>
      <c r="BF159" s="7"/>
    </row>
    <row r="160" spans="1:58" s="3" customFormat="1" ht="13.5" x14ac:dyDescent="0.3">
      <c r="A160" s="3">
        <f t="shared" si="2"/>
        <v>149</v>
      </c>
      <c r="B160" s="4" t="s">
        <v>3444</v>
      </c>
      <c r="C160" s="5" t="s">
        <v>3445</v>
      </c>
      <c r="D160" s="4" t="s">
        <v>13</v>
      </c>
      <c r="E160" s="5" t="s">
        <v>343</v>
      </c>
      <c r="F160" s="4" t="s">
        <v>3446</v>
      </c>
      <c r="G160" s="4" t="s">
        <v>3447</v>
      </c>
      <c r="H160" s="66">
        <v>1</v>
      </c>
      <c r="I160" s="4"/>
      <c r="J160" s="76">
        <v>10329000</v>
      </c>
      <c r="K160" s="7"/>
      <c r="L160" s="4" t="s">
        <v>2231</v>
      </c>
      <c r="M160" s="4" t="s">
        <v>3431</v>
      </c>
      <c r="N160" s="4" t="s">
        <v>3448</v>
      </c>
      <c r="O160" s="4"/>
      <c r="P160" s="4" t="s">
        <v>2233</v>
      </c>
      <c r="Q160" s="68">
        <v>7.4999999999999997E-2</v>
      </c>
      <c r="R160" s="4" t="s">
        <v>2245</v>
      </c>
      <c r="S160" s="6">
        <v>774680</v>
      </c>
      <c r="T160" s="68">
        <v>5.0000000000000001E-4</v>
      </c>
      <c r="U160" s="5" t="s">
        <v>2493</v>
      </c>
      <c r="V160" s="68">
        <v>0.02</v>
      </c>
      <c r="W160" s="4">
        <v>72101597</v>
      </c>
      <c r="X160" s="4"/>
      <c r="Y160" s="4" t="s">
        <v>148</v>
      </c>
      <c r="Z160" s="4" t="s">
        <v>2234</v>
      </c>
      <c r="AA160" s="4">
        <v>26</v>
      </c>
      <c r="AB160" s="4">
        <v>1</v>
      </c>
      <c r="AC160" s="4">
        <v>5</v>
      </c>
      <c r="AD160" s="4" t="s">
        <v>2333</v>
      </c>
      <c r="AE160" s="4" t="s">
        <v>2334</v>
      </c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7"/>
      <c r="AX160" s="7"/>
      <c r="AY160" s="7"/>
      <c r="AZ160" s="6">
        <v>10329000</v>
      </c>
      <c r="BA160" s="7"/>
      <c r="BB160" s="4"/>
      <c r="BC160" s="5"/>
      <c r="BD160" s="7"/>
      <c r="BE160" s="7"/>
      <c r="BF160" s="7"/>
    </row>
    <row r="161" spans="1:58" s="3" customFormat="1" ht="13.5" x14ac:dyDescent="0.3">
      <c r="A161" s="3">
        <f t="shared" si="2"/>
        <v>150</v>
      </c>
      <c r="B161" s="4" t="s">
        <v>3449</v>
      </c>
      <c r="C161" s="5" t="s">
        <v>3450</v>
      </c>
      <c r="D161" s="4" t="s">
        <v>13</v>
      </c>
      <c r="E161" s="5" t="s">
        <v>180</v>
      </c>
      <c r="F161" s="4" t="s">
        <v>3451</v>
      </c>
      <c r="G161" s="4" t="s">
        <v>3452</v>
      </c>
      <c r="H161" s="66">
        <v>1</v>
      </c>
      <c r="I161" s="4"/>
      <c r="J161" s="76">
        <v>806332062</v>
      </c>
      <c r="K161" s="6">
        <v>2619389176</v>
      </c>
      <c r="L161" s="4" t="s">
        <v>2231</v>
      </c>
      <c r="M161" s="4" t="s">
        <v>3453</v>
      </c>
      <c r="N161" s="4" t="s">
        <v>3454</v>
      </c>
      <c r="O161" s="4" t="s">
        <v>3455</v>
      </c>
      <c r="P161" s="4" t="s">
        <v>2233</v>
      </c>
      <c r="Q161" s="68">
        <v>7.4999999999999997E-2</v>
      </c>
      <c r="R161" s="4" t="s">
        <v>2245</v>
      </c>
      <c r="S161" s="6">
        <v>196454190</v>
      </c>
      <c r="T161" s="68">
        <v>1.1999999999999999E-3</v>
      </c>
      <c r="U161" s="5"/>
      <c r="V161" s="4"/>
      <c r="W161" s="4">
        <v>84111599</v>
      </c>
      <c r="X161" s="4"/>
      <c r="Y161" s="4" t="s">
        <v>16</v>
      </c>
      <c r="Z161" s="4"/>
      <c r="AA161" s="4"/>
      <c r="AB161" s="4"/>
      <c r="AC161" s="4"/>
      <c r="AD161" s="4"/>
      <c r="AE161" s="4"/>
      <c r="AF161" s="4" t="s">
        <v>3456</v>
      </c>
      <c r="AG161" s="4"/>
      <c r="AH161" s="4"/>
      <c r="AI161" s="4"/>
      <c r="AJ161" s="4" t="s">
        <v>17</v>
      </c>
      <c r="AK161" s="4" t="s">
        <v>22</v>
      </c>
      <c r="AL161" s="4"/>
      <c r="AM161" s="4"/>
      <c r="AN161" s="4"/>
      <c r="AO161" s="4"/>
      <c r="AP161" s="4"/>
      <c r="AQ161" s="4"/>
      <c r="AR161" s="4" t="s">
        <v>139</v>
      </c>
      <c r="AS161" s="4" t="s">
        <v>3457</v>
      </c>
      <c r="AT161" s="4" t="s">
        <v>3458</v>
      </c>
      <c r="AU161" s="4" t="s">
        <v>3111</v>
      </c>
      <c r="AV161" s="4" t="s">
        <v>3459</v>
      </c>
      <c r="AW161" s="6">
        <v>9438970612</v>
      </c>
      <c r="AX161" s="6">
        <v>10382867673</v>
      </c>
      <c r="AY161" s="6">
        <v>10382867673</v>
      </c>
      <c r="AZ161" s="7">
        <v>0</v>
      </c>
      <c r="BA161" s="6">
        <v>10271156482</v>
      </c>
      <c r="BB161" s="4" t="s">
        <v>13</v>
      </c>
      <c r="BC161" s="5" t="s">
        <v>180</v>
      </c>
      <c r="BD161" s="6">
        <v>9718364142</v>
      </c>
      <c r="BE161" s="66">
        <v>0.94620000000000004</v>
      </c>
      <c r="BF161" s="7">
        <v>3</v>
      </c>
    </row>
    <row r="162" spans="1:58" s="3" customFormat="1" ht="13.5" x14ac:dyDescent="0.3">
      <c r="A162" s="3">
        <f t="shared" si="2"/>
        <v>151</v>
      </c>
      <c r="B162" s="4" t="s">
        <v>3460</v>
      </c>
      <c r="C162" s="5" t="s">
        <v>3461</v>
      </c>
      <c r="D162" s="4" t="s">
        <v>13</v>
      </c>
      <c r="E162" s="5" t="s">
        <v>3462</v>
      </c>
      <c r="F162" s="4" t="s">
        <v>3463</v>
      </c>
      <c r="G162" s="4" t="s">
        <v>3464</v>
      </c>
      <c r="H162" s="66">
        <v>1</v>
      </c>
      <c r="I162" s="4"/>
      <c r="J162" s="76">
        <v>28330170</v>
      </c>
      <c r="K162" s="7"/>
      <c r="L162" s="4" t="s">
        <v>2231</v>
      </c>
      <c r="M162" s="4" t="s">
        <v>3453</v>
      </c>
      <c r="N162" s="4" t="s">
        <v>3465</v>
      </c>
      <c r="O162" s="4"/>
      <c r="P162" s="4" t="s">
        <v>2233</v>
      </c>
      <c r="Q162" s="68">
        <v>7.4999999999999997E-2</v>
      </c>
      <c r="R162" s="4" t="s">
        <v>2245</v>
      </c>
      <c r="S162" s="6">
        <v>2124770</v>
      </c>
      <c r="T162" s="68">
        <v>5.0000000000000001E-4</v>
      </c>
      <c r="U162" s="5" t="s">
        <v>2493</v>
      </c>
      <c r="V162" s="68">
        <v>0.02</v>
      </c>
      <c r="W162" s="4">
        <v>72101507</v>
      </c>
      <c r="X162" s="4"/>
      <c r="Y162" s="4" t="s">
        <v>42</v>
      </c>
      <c r="Z162" s="4"/>
      <c r="AA162" s="4"/>
      <c r="AB162" s="4"/>
      <c r="AC162" s="4"/>
      <c r="AD162" s="4"/>
      <c r="AE162" s="4"/>
      <c r="AF162" s="4" t="s">
        <v>3466</v>
      </c>
      <c r="AG162" s="4"/>
      <c r="AH162" s="4"/>
      <c r="AI162" s="4"/>
      <c r="AJ162" s="4" t="s">
        <v>30</v>
      </c>
      <c r="AK162" s="4" t="s">
        <v>24</v>
      </c>
      <c r="AL162" s="4"/>
      <c r="AM162" s="4"/>
      <c r="AN162" s="4"/>
      <c r="AO162" s="4" t="s">
        <v>2291</v>
      </c>
      <c r="AP162" s="4"/>
      <c r="AQ162" s="4"/>
      <c r="AR162" s="4" t="s">
        <v>23</v>
      </c>
      <c r="AS162" s="4" t="s">
        <v>3467</v>
      </c>
      <c r="AT162" s="4"/>
      <c r="AU162" s="4" t="s">
        <v>3423</v>
      </c>
      <c r="AV162" s="4" t="s">
        <v>3468</v>
      </c>
      <c r="AW162" s="6">
        <v>29500000</v>
      </c>
      <c r="AX162" s="6">
        <v>32450000</v>
      </c>
      <c r="AY162" s="6">
        <v>32450000</v>
      </c>
      <c r="AZ162" s="6">
        <v>32450000</v>
      </c>
      <c r="BA162" s="6">
        <v>32285260</v>
      </c>
      <c r="BB162" s="4" t="s">
        <v>13</v>
      </c>
      <c r="BC162" s="5" t="s">
        <v>3462</v>
      </c>
      <c r="BD162" s="6">
        <v>28330170</v>
      </c>
      <c r="BE162" s="66">
        <v>0.87749999999999995</v>
      </c>
      <c r="BF162" s="7">
        <v>662</v>
      </c>
    </row>
    <row r="163" spans="1:58" s="3" customFormat="1" ht="13.5" x14ac:dyDescent="0.3">
      <c r="A163" s="3">
        <f t="shared" si="2"/>
        <v>152</v>
      </c>
      <c r="B163" s="4" t="s">
        <v>3469</v>
      </c>
      <c r="C163" s="5" t="s">
        <v>3470</v>
      </c>
      <c r="D163" s="4" t="s">
        <v>13</v>
      </c>
      <c r="E163" s="5" t="s">
        <v>3291</v>
      </c>
      <c r="F163" s="4" t="s">
        <v>3292</v>
      </c>
      <c r="G163" s="4" t="s">
        <v>3293</v>
      </c>
      <c r="H163" s="66">
        <v>1</v>
      </c>
      <c r="I163" s="4"/>
      <c r="J163" s="76">
        <v>25944000</v>
      </c>
      <c r="K163" s="7"/>
      <c r="L163" s="4" t="s">
        <v>2231</v>
      </c>
      <c r="M163" s="4" t="s">
        <v>3453</v>
      </c>
      <c r="N163" s="4" t="s">
        <v>3471</v>
      </c>
      <c r="O163" s="4"/>
      <c r="P163" s="4" t="s">
        <v>2255</v>
      </c>
      <c r="Q163" s="68">
        <v>0.05</v>
      </c>
      <c r="R163" s="4"/>
      <c r="S163" s="6">
        <v>1297200</v>
      </c>
      <c r="T163" s="68">
        <v>6.9999999999999999E-4</v>
      </c>
      <c r="U163" s="5"/>
      <c r="V163" s="4"/>
      <c r="W163" s="4">
        <v>25181698</v>
      </c>
      <c r="X163" s="4"/>
      <c r="Y163" s="4" t="s">
        <v>177</v>
      </c>
      <c r="Z163" s="4" t="s">
        <v>2234</v>
      </c>
      <c r="AA163" s="4">
        <v>27</v>
      </c>
      <c r="AB163" s="4">
        <v>1</v>
      </c>
      <c r="AC163" s="4">
        <v>0</v>
      </c>
      <c r="AD163" s="4">
        <v>0</v>
      </c>
      <c r="AE163" s="4" t="s">
        <v>3066</v>
      </c>
      <c r="AF163" s="4" t="s">
        <v>3472</v>
      </c>
      <c r="AG163" s="4"/>
      <c r="AH163" s="4"/>
      <c r="AI163" s="4"/>
      <c r="AJ163" s="4" t="s">
        <v>35</v>
      </c>
      <c r="AK163" s="4" t="s">
        <v>18</v>
      </c>
      <c r="AL163" s="4"/>
      <c r="AM163" s="4"/>
      <c r="AN163" s="4"/>
      <c r="AO163" s="4"/>
      <c r="AP163" s="4"/>
      <c r="AQ163" s="4"/>
      <c r="AR163" s="4" t="s">
        <v>19</v>
      </c>
      <c r="AS163" s="4" t="s">
        <v>3473</v>
      </c>
      <c r="AT163" s="4"/>
      <c r="AU163" s="4" t="s">
        <v>3474</v>
      </c>
      <c r="AV163" s="4" t="s">
        <v>3475</v>
      </c>
      <c r="AW163" s="6">
        <v>24681818</v>
      </c>
      <c r="AX163" s="6">
        <v>27150000</v>
      </c>
      <c r="AY163" s="7"/>
      <c r="AZ163" s="7">
        <v>0</v>
      </c>
      <c r="BA163" s="6">
        <v>26300000</v>
      </c>
      <c r="BB163" s="4" t="s">
        <v>13</v>
      </c>
      <c r="BC163" s="5" t="s">
        <v>3300</v>
      </c>
      <c r="BD163" s="6">
        <v>25944000</v>
      </c>
      <c r="BE163" s="66">
        <v>0.98650000000000004</v>
      </c>
      <c r="BF163" s="7">
        <v>1</v>
      </c>
    </row>
    <row r="164" spans="1:58" s="3" customFormat="1" ht="13.5" x14ac:dyDescent="0.3">
      <c r="A164" s="3">
        <f t="shared" si="2"/>
        <v>153</v>
      </c>
      <c r="B164" s="4" t="s">
        <v>3476</v>
      </c>
      <c r="C164" s="5" t="s">
        <v>3477</v>
      </c>
      <c r="D164" s="4" t="s">
        <v>13</v>
      </c>
      <c r="E164" s="5" t="s">
        <v>3478</v>
      </c>
      <c r="F164" s="4" t="s">
        <v>3479</v>
      </c>
      <c r="G164" s="4" t="s">
        <v>3480</v>
      </c>
      <c r="H164" s="66">
        <v>1</v>
      </c>
      <c r="I164" s="4"/>
      <c r="J164" s="76">
        <v>43450000</v>
      </c>
      <c r="K164" s="7"/>
      <c r="L164" s="4" t="s">
        <v>2231</v>
      </c>
      <c r="M164" s="4" t="s">
        <v>3481</v>
      </c>
      <c r="N164" s="4" t="s">
        <v>3482</v>
      </c>
      <c r="O164" s="4"/>
      <c r="P164" s="4" t="s">
        <v>2255</v>
      </c>
      <c r="Q164" s="68">
        <v>7.4999999999999997E-2</v>
      </c>
      <c r="R164" s="4"/>
      <c r="S164" s="6">
        <v>3258750</v>
      </c>
      <c r="T164" s="68">
        <v>1.1999999999999999E-3</v>
      </c>
      <c r="U164" s="5"/>
      <c r="V164" s="4"/>
      <c r="W164" s="4">
        <v>81151799</v>
      </c>
      <c r="X164" s="4"/>
      <c r="Y164" s="4" t="s">
        <v>16</v>
      </c>
      <c r="Z164" s="4" t="s">
        <v>2234</v>
      </c>
      <c r="AA164" s="4">
        <v>27</v>
      </c>
      <c r="AB164" s="4">
        <v>3</v>
      </c>
      <c r="AC164" s="4">
        <v>0</v>
      </c>
      <c r="AD164" s="4">
        <v>0</v>
      </c>
      <c r="AE164" s="4" t="s">
        <v>2472</v>
      </c>
      <c r="AF164" s="4" t="s">
        <v>3483</v>
      </c>
      <c r="AG164" s="4" t="s">
        <v>2291</v>
      </c>
      <c r="AH164" s="4"/>
      <c r="AI164" s="4"/>
      <c r="AJ164" s="4" t="s">
        <v>17</v>
      </c>
      <c r="AK164" s="4" t="s">
        <v>18</v>
      </c>
      <c r="AL164" s="4"/>
      <c r="AM164" s="4"/>
      <c r="AN164" s="4"/>
      <c r="AO164" s="4"/>
      <c r="AP164" s="4"/>
      <c r="AQ164" s="4"/>
      <c r="AR164" s="4" t="s">
        <v>19</v>
      </c>
      <c r="AS164" s="4" t="s">
        <v>3484</v>
      </c>
      <c r="AT164" s="4"/>
      <c r="AU164" s="4" t="s">
        <v>3485</v>
      </c>
      <c r="AV164" s="4" t="s">
        <v>3486</v>
      </c>
      <c r="AW164" s="6">
        <v>44200000</v>
      </c>
      <c r="AX164" s="6">
        <v>48620000</v>
      </c>
      <c r="AY164" s="7"/>
      <c r="AZ164" s="7">
        <v>0</v>
      </c>
      <c r="BA164" s="6">
        <v>47120000</v>
      </c>
      <c r="BB164" s="4" t="s">
        <v>13</v>
      </c>
      <c r="BC164" s="5" t="s">
        <v>3478</v>
      </c>
      <c r="BD164" s="6">
        <v>43450000</v>
      </c>
      <c r="BE164" s="66">
        <v>0.92210000000000003</v>
      </c>
      <c r="BF164" s="7">
        <v>1</v>
      </c>
    </row>
    <row r="165" spans="1:58" s="3" customFormat="1" ht="13.5" x14ac:dyDescent="0.3">
      <c r="A165" s="3">
        <f t="shared" si="2"/>
        <v>154</v>
      </c>
      <c r="B165" s="4" t="s">
        <v>3487</v>
      </c>
      <c r="C165" s="5" t="s">
        <v>3488</v>
      </c>
      <c r="D165" s="4" t="s">
        <v>13</v>
      </c>
      <c r="E165" s="5" t="s">
        <v>210</v>
      </c>
      <c r="F165" s="4" t="s">
        <v>2607</v>
      </c>
      <c r="G165" s="4" t="s">
        <v>2608</v>
      </c>
      <c r="H165" s="66">
        <v>1</v>
      </c>
      <c r="I165" s="4"/>
      <c r="J165" s="76">
        <v>7326000</v>
      </c>
      <c r="K165" s="7"/>
      <c r="L165" s="4" t="s">
        <v>2231</v>
      </c>
      <c r="M165" s="4" t="s">
        <v>3481</v>
      </c>
      <c r="N165" s="4" t="s">
        <v>3489</v>
      </c>
      <c r="O165" s="4"/>
      <c r="P165" s="4" t="s">
        <v>2233</v>
      </c>
      <c r="Q165" s="68">
        <v>7.4999999999999997E-2</v>
      </c>
      <c r="R165" s="4" t="s">
        <v>2617</v>
      </c>
      <c r="S165" s="6">
        <v>549450</v>
      </c>
      <c r="T165" s="68">
        <v>1.1999999999999999E-3</v>
      </c>
      <c r="U165" s="5"/>
      <c r="V165" s="4"/>
      <c r="W165" s="4">
        <v>72101507</v>
      </c>
      <c r="X165" s="4"/>
      <c r="Y165" s="4" t="s">
        <v>42</v>
      </c>
      <c r="Z165" s="4" t="s">
        <v>2234</v>
      </c>
      <c r="AA165" s="4">
        <v>26</v>
      </c>
      <c r="AB165" s="4">
        <v>1</v>
      </c>
      <c r="AC165" s="4">
        <v>5</v>
      </c>
      <c r="AD165" s="4" t="s">
        <v>2333</v>
      </c>
      <c r="AE165" s="4" t="s">
        <v>2334</v>
      </c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7"/>
      <c r="AX165" s="7"/>
      <c r="AY165" s="7"/>
      <c r="AZ165" s="7">
        <v>0</v>
      </c>
      <c r="BA165" s="7"/>
      <c r="BB165" s="4"/>
      <c r="BC165" s="5"/>
      <c r="BD165" s="7"/>
      <c r="BE165" s="7"/>
      <c r="BF165" s="7"/>
    </row>
    <row r="166" spans="1:58" s="3" customFormat="1" ht="13.5" x14ac:dyDescent="0.3">
      <c r="A166" s="3">
        <f t="shared" si="2"/>
        <v>155</v>
      </c>
      <c r="B166" s="4" t="s">
        <v>3490</v>
      </c>
      <c r="C166" s="5" t="s">
        <v>3491</v>
      </c>
      <c r="D166" s="4" t="s">
        <v>13</v>
      </c>
      <c r="E166" s="5" t="s">
        <v>3492</v>
      </c>
      <c r="F166" s="4" t="s">
        <v>3493</v>
      </c>
      <c r="G166" s="4" t="s">
        <v>3494</v>
      </c>
      <c r="H166" s="66">
        <v>1</v>
      </c>
      <c r="I166" s="4"/>
      <c r="J166" s="76">
        <v>844368438</v>
      </c>
      <c r="K166" s="7"/>
      <c r="L166" s="4" t="s">
        <v>2231</v>
      </c>
      <c r="M166" s="4" t="s">
        <v>3495</v>
      </c>
      <c r="N166" s="4" t="s">
        <v>3496</v>
      </c>
      <c r="O166" s="4"/>
      <c r="P166" s="4" t="s">
        <v>2233</v>
      </c>
      <c r="Q166" s="68">
        <v>7.4999999999999997E-2</v>
      </c>
      <c r="R166" s="4" t="s">
        <v>2359</v>
      </c>
      <c r="S166" s="6">
        <v>63327640</v>
      </c>
      <c r="T166" s="68">
        <v>5.0000000000000001E-4</v>
      </c>
      <c r="U166" s="5" t="s">
        <v>3356</v>
      </c>
      <c r="V166" s="68">
        <v>0.02</v>
      </c>
      <c r="W166" s="4">
        <v>72141215</v>
      </c>
      <c r="X166" s="4"/>
      <c r="Y166" s="4" t="s">
        <v>16</v>
      </c>
      <c r="Z166" s="4"/>
      <c r="AA166" s="4"/>
      <c r="AB166" s="4"/>
      <c r="AC166" s="4"/>
      <c r="AD166" s="4"/>
      <c r="AE166" s="4"/>
      <c r="AF166" s="4" t="s">
        <v>3497</v>
      </c>
      <c r="AG166" s="4"/>
      <c r="AH166" s="4" t="s">
        <v>2291</v>
      </c>
      <c r="AI166" s="4"/>
      <c r="AJ166" s="4" t="s">
        <v>30</v>
      </c>
      <c r="AK166" s="4" t="s">
        <v>24</v>
      </c>
      <c r="AL166" s="4"/>
      <c r="AM166" s="4"/>
      <c r="AN166" s="4"/>
      <c r="AO166" s="4"/>
      <c r="AP166" s="4"/>
      <c r="AQ166" s="4"/>
      <c r="AR166" s="4" t="s">
        <v>23</v>
      </c>
      <c r="AS166" s="4" t="s">
        <v>3498</v>
      </c>
      <c r="AT166" s="4" t="s">
        <v>3499</v>
      </c>
      <c r="AU166" s="4" t="s">
        <v>3500</v>
      </c>
      <c r="AV166" s="4" t="s">
        <v>3501</v>
      </c>
      <c r="AW166" s="6">
        <v>871480000</v>
      </c>
      <c r="AX166" s="6">
        <v>958628000</v>
      </c>
      <c r="AY166" s="6">
        <v>958628000</v>
      </c>
      <c r="AZ166" s="6">
        <v>981068000</v>
      </c>
      <c r="BA166" s="6">
        <v>957777011</v>
      </c>
      <c r="BB166" s="4" t="s">
        <v>13</v>
      </c>
      <c r="BC166" s="5" t="s">
        <v>3492</v>
      </c>
      <c r="BD166" s="6">
        <v>844368438</v>
      </c>
      <c r="BE166" s="66">
        <v>0.88160000000000005</v>
      </c>
      <c r="BF166" s="7">
        <v>2</v>
      </c>
    </row>
    <row r="167" spans="1:58" s="3" customFormat="1" ht="13.5" x14ac:dyDescent="0.3">
      <c r="A167" s="3">
        <f t="shared" si="2"/>
        <v>156</v>
      </c>
      <c r="B167" s="4" t="s">
        <v>3502</v>
      </c>
      <c r="C167" s="5" t="s">
        <v>3503</v>
      </c>
      <c r="D167" s="4" t="s">
        <v>13</v>
      </c>
      <c r="E167" s="5" t="s">
        <v>3504</v>
      </c>
      <c r="F167" s="4" t="s">
        <v>3505</v>
      </c>
      <c r="G167" s="4" t="s">
        <v>3506</v>
      </c>
      <c r="H167" s="66">
        <v>1</v>
      </c>
      <c r="I167" s="4"/>
      <c r="J167" s="76">
        <v>44194950</v>
      </c>
      <c r="K167" s="7"/>
      <c r="L167" s="4" t="s">
        <v>2231</v>
      </c>
      <c r="M167" s="4" t="s">
        <v>3507</v>
      </c>
      <c r="N167" s="4" t="s">
        <v>3508</v>
      </c>
      <c r="O167" s="4"/>
      <c r="P167" s="4" t="s">
        <v>2255</v>
      </c>
      <c r="Q167" s="68">
        <v>7.4999999999999997E-2</v>
      </c>
      <c r="R167" s="4"/>
      <c r="S167" s="6">
        <v>3314630</v>
      </c>
      <c r="T167" s="68">
        <v>1.1999999999999999E-3</v>
      </c>
      <c r="U167" s="5"/>
      <c r="V167" s="4"/>
      <c r="W167" s="4">
        <v>81141801</v>
      </c>
      <c r="X167" s="4"/>
      <c r="Y167" s="4" t="s">
        <v>16</v>
      </c>
      <c r="Z167" s="4"/>
      <c r="AA167" s="4"/>
      <c r="AB167" s="4"/>
      <c r="AC167" s="4"/>
      <c r="AD167" s="4"/>
      <c r="AE167" s="4"/>
      <c r="AF167" s="4" t="s">
        <v>3509</v>
      </c>
      <c r="AG167" s="4"/>
      <c r="AH167" s="4"/>
      <c r="AI167" s="4"/>
      <c r="AJ167" s="4" t="s">
        <v>38</v>
      </c>
      <c r="AK167" s="4" t="s">
        <v>22</v>
      </c>
      <c r="AL167" s="4"/>
      <c r="AM167" s="4"/>
      <c r="AN167" s="4"/>
      <c r="AO167" s="4"/>
      <c r="AP167" s="4"/>
      <c r="AQ167" s="4"/>
      <c r="AR167" s="4" t="s">
        <v>23</v>
      </c>
      <c r="AS167" s="4" t="s">
        <v>3510</v>
      </c>
      <c r="AT167" s="4"/>
      <c r="AU167" s="4" t="s">
        <v>3511</v>
      </c>
      <c r="AV167" s="4" t="s">
        <v>3512</v>
      </c>
      <c r="AW167" s="6">
        <v>45690000</v>
      </c>
      <c r="AX167" s="6">
        <v>50259000</v>
      </c>
      <c r="AY167" s="6">
        <v>50259000</v>
      </c>
      <c r="AZ167" s="7">
        <v>0</v>
      </c>
      <c r="BA167" s="6">
        <v>50367482</v>
      </c>
      <c r="BB167" s="4" t="s">
        <v>13</v>
      </c>
      <c r="BC167" s="5" t="s">
        <v>3504</v>
      </c>
      <c r="BD167" s="6">
        <v>44194950</v>
      </c>
      <c r="BE167" s="66">
        <v>0.87739999999999996</v>
      </c>
      <c r="BF167" s="7">
        <v>352</v>
      </c>
    </row>
    <row r="168" spans="1:58" s="3" customFormat="1" ht="13.5" x14ac:dyDescent="0.3">
      <c r="A168" s="3">
        <f t="shared" si="2"/>
        <v>157</v>
      </c>
      <c r="B168" s="4" t="s">
        <v>3513</v>
      </c>
      <c r="C168" s="5" t="s">
        <v>3514</v>
      </c>
      <c r="D168" s="4" t="s">
        <v>13</v>
      </c>
      <c r="E168" s="5" t="s">
        <v>205</v>
      </c>
      <c r="F168" s="4" t="s">
        <v>2910</v>
      </c>
      <c r="G168" s="4" t="s">
        <v>2911</v>
      </c>
      <c r="H168" s="66">
        <v>1</v>
      </c>
      <c r="I168" s="4"/>
      <c r="J168" s="76">
        <v>10890000</v>
      </c>
      <c r="K168" s="7"/>
      <c r="L168" s="4" t="s">
        <v>2231</v>
      </c>
      <c r="M168" s="4" t="s">
        <v>3507</v>
      </c>
      <c r="N168" s="4" t="s">
        <v>3515</v>
      </c>
      <c r="O168" s="4"/>
      <c r="P168" s="4" t="s">
        <v>2233</v>
      </c>
      <c r="Q168" s="68">
        <v>7.4999999999999997E-2</v>
      </c>
      <c r="R168" s="4" t="s">
        <v>2245</v>
      </c>
      <c r="S168" s="6">
        <v>816750</v>
      </c>
      <c r="T168" s="68">
        <v>1.1999999999999999E-3</v>
      </c>
      <c r="U168" s="5"/>
      <c r="V168" s="4"/>
      <c r="W168" s="4">
        <v>72102906</v>
      </c>
      <c r="X168" s="4"/>
      <c r="Y168" s="4" t="s">
        <v>42</v>
      </c>
      <c r="Z168" s="4" t="s">
        <v>2234</v>
      </c>
      <c r="AA168" s="4">
        <v>26</v>
      </c>
      <c r="AB168" s="4">
        <v>1</v>
      </c>
      <c r="AC168" s="4">
        <v>5</v>
      </c>
      <c r="AD168" s="4" t="s">
        <v>2333</v>
      </c>
      <c r="AE168" s="4" t="s">
        <v>2334</v>
      </c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7"/>
      <c r="AX168" s="7"/>
      <c r="AY168" s="7"/>
      <c r="AZ168" s="7">
        <v>0</v>
      </c>
      <c r="BA168" s="7"/>
      <c r="BB168" s="4"/>
      <c r="BC168" s="5"/>
      <c r="BD168" s="7"/>
      <c r="BE168" s="7"/>
      <c r="BF168" s="7"/>
    </row>
    <row r="169" spans="1:58" s="3" customFormat="1" ht="13.5" x14ac:dyDescent="0.3">
      <c r="A169" s="3">
        <f t="shared" si="2"/>
        <v>158</v>
      </c>
      <c r="B169" s="4" t="s">
        <v>3516</v>
      </c>
      <c r="C169" s="5" t="s">
        <v>3517</v>
      </c>
      <c r="D169" s="4" t="s">
        <v>13</v>
      </c>
      <c r="E169" s="5" t="s">
        <v>3518</v>
      </c>
      <c r="F169" s="4" t="s">
        <v>3519</v>
      </c>
      <c r="G169" s="4" t="s">
        <v>3520</v>
      </c>
      <c r="H169" s="66">
        <v>1</v>
      </c>
      <c r="I169" s="4"/>
      <c r="J169" s="76">
        <v>220960822</v>
      </c>
      <c r="K169" s="7"/>
      <c r="L169" s="4" t="s">
        <v>2231</v>
      </c>
      <c r="M169" s="4" t="s">
        <v>3521</v>
      </c>
      <c r="N169" s="4" t="s">
        <v>3522</v>
      </c>
      <c r="O169" s="4"/>
      <c r="P169" s="4" t="s">
        <v>2233</v>
      </c>
      <c r="Q169" s="68">
        <v>7.4999999999999997E-2</v>
      </c>
      <c r="R169" s="4" t="s">
        <v>2245</v>
      </c>
      <c r="S169" s="6">
        <v>16572070</v>
      </c>
      <c r="T169" s="68">
        <v>5.0000000000000001E-4</v>
      </c>
      <c r="U169" s="5" t="s">
        <v>3523</v>
      </c>
      <c r="V169" s="68">
        <v>0.02</v>
      </c>
      <c r="W169" s="4">
        <v>72151699</v>
      </c>
      <c r="X169" s="4"/>
      <c r="Y169" s="4" t="s">
        <v>16</v>
      </c>
      <c r="Z169" s="4"/>
      <c r="AA169" s="4"/>
      <c r="AB169" s="4"/>
      <c r="AC169" s="4"/>
      <c r="AD169" s="4"/>
      <c r="AE169" s="4"/>
      <c r="AF169" s="4" t="s">
        <v>3524</v>
      </c>
      <c r="AG169" s="4"/>
      <c r="AH169" s="4"/>
      <c r="AI169" s="4"/>
      <c r="AJ169" s="4" t="s">
        <v>30</v>
      </c>
      <c r="AK169" s="4" t="s">
        <v>24</v>
      </c>
      <c r="AL169" s="4"/>
      <c r="AM169" s="4"/>
      <c r="AN169" s="4"/>
      <c r="AO169" s="4" t="s">
        <v>2291</v>
      </c>
      <c r="AP169" s="4"/>
      <c r="AQ169" s="4"/>
      <c r="AR169" s="4" t="s">
        <v>23</v>
      </c>
      <c r="AS169" s="4" t="s">
        <v>3525</v>
      </c>
      <c r="AT169" s="4"/>
      <c r="AU169" s="4" t="s">
        <v>3526</v>
      </c>
      <c r="AV169" s="4" t="s">
        <v>3527</v>
      </c>
      <c r="AW169" s="6">
        <v>229350000</v>
      </c>
      <c r="AX169" s="6">
        <v>252285000</v>
      </c>
      <c r="AY169" s="6">
        <v>252285000</v>
      </c>
      <c r="AZ169" s="6">
        <v>252285000</v>
      </c>
      <c r="BA169" s="6">
        <v>251811295</v>
      </c>
      <c r="BB169" s="4" t="s">
        <v>13</v>
      </c>
      <c r="BC169" s="5" t="s">
        <v>3518</v>
      </c>
      <c r="BD169" s="6">
        <v>220960822</v>
      </c>
      <c r="BE169" s="66">
        <v>0.87749999999999995</v>
      </c>
      <c r="BF169" s="7">
        <v>1403</v>
      </c>
    </row>
    <row r="170" spans="1:58" s="3" customFormat="1" ht="13.5" x14ac:dyDescent="0.3">
      <c r="A170" s="3">
        <f t="shared" si="2"/>
        <v>159</v>
      </c>
      <c r="B170" s="4" t="s">
        <v>3528</v>
      </c>
      <c r="C170" s="5" t="s">
        <v>3529</v>
      </c>
      <c r="D170" s="4" t="s">
        <v>13</v>
      </c>
      <c r="E170" s="5" t="s">
        <v>3530</v>
      </c>
      <c r="F170" s="4" t="s">
        <v>3531</v>
      </c>
      <c r="G170" s="4" t="s">
        <v>3532</v>
      </c>
      <c r="H170" s="66">
        <v>1</v>
      </c>
      <c r="I170" s="4"/>
      <c r="J170" s="76">
        <v>10959300</v>
      </c>
      <c r="K170" s="7"/>
      <c r="L170" s="4" t="s">
        <v>2231</v>
      </c>
      <c r="M170" s="4" t="s">
        <v>3533</v>
      </c>
      <c r="N170" s="4" t="s">
        <v>3534</v>
      </c>
      <c r="O170" s="4"/>
      <c r="P170" s="4" t="s">
        <v>2255</v>
      </c>
      <c r="Q170" s="68">
        <v>0.05</v>
      </c>
      <c r="R170" s="4"/>
      <c r="S170" s="6">
        <v>547970</v>
      </c>
      <c r="T170" s="68">
        <v>6.9999999999999999E-4</v>
      </c>
      <c r="U170" s="5"/>
      <c r="V170" s="4"/>
      <c r="W170" s="4">
        <v>39121710</v>
      </c>
      <c r="X170" s="4"/>
      <c r="Y170" s="4" t="s">
        <v>117</v>
      </c>
      <c r="Z170" s="4" t="s">
        <v>2234</v>
      </c>
      <c r="AA170" s="4">
        <v>26</v>
      </c>
      <c r="AB170" s="4">
        <v>1</v>
      </c>
      <c r="AC170" s="4">
        <v>5</v>
      </c>
      <c r="AD170" s="4" t="s">
        <v>2333</v>
      </c>
      <c r="AE170" s="4" t="s">
        <v>2334</v>
      </c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7"/>
      <c r="AX170" s="7"/>
      <c r="AY170" s="7"/>
      <c r="AZ170" s="7">
        <v>0</v>
      </c>
      <c r="BA170" s="7"/>
      <c r="BB170" s="4"/>
      <c r="BC170" s="5"/>
      <c r="BD170" s="7"/>
      <c r="BE170" s="7"/>
      <c r="BF170" s="7"/>
    </row>
    <row r="171" spans="1:58" s="3" customFormat="1" ht="13.5" x14ac:dyDescent="0.3">
      <c r="A171" s="3">
        <f t="shared" si="2"/>
        <v>160</v>
      </c>
      <c r="B171" s="4" t="s">
        <v>3535</v>
      </c>
      <c r="C171" s="5" t="s">
        <v>3536</v>
      </c>
      <c r="D171" s="4" t="s">
        <v>13</v>
      </c>
      <c r="E171" s="5" t="s">
        <v>3537</v>
      </c>
      <c r="F171" s="4" t="s">
        <v>3538</v>
      </c>
      <c r="G171" s="4" t="s">
        <v>2967</v>
      </c>
      <c r="H171" s="66">
        <v>1</v>
      </c>
      <c r="I171" s="4"/>
      <c r="J171" s="76">
        <v>10890000</v>
      </c>
      <c r="K171" s="7"/>
      <c r="L171" s="4" t="s">
        <v>2231</v>
      </c>
      <c r="M171" s="4" t="s">
        <v>3533</v>
      </c>
      <c r="N171" s="4" t="s">
        <v>3539</v>
      </c>
      <c r="O171" s="4"/>
      <c r="P171" s="4" t="s">
        <v>2255</v>
      </c>
      <c r="Q171" s="68">
        <v>7.4999999999999997E-2</v>
      </c>
      <c r="R171" s="4"/>
      <c r="S171" s="6">
        <v>816750</v>
      </c>
      <c r="T171" s="68">
        <v>5.0000000000000001E-4</v>
      </c>
      <c r="U171" s="5"/>
      <c r="V171" s="4"/>
      <c r="W171" s="4">
        <v>72141103</v>
      </c>
      <c r="X171" s="4"/>
      <c r="Y171" s="4" t="s">
        <v>177</v>
      </c>
      <c r="Z171" s="4" t="s">
        <v>2234</v>
      </c>
      <c r="AA171" s="4">
        <v>26</v>
      </c>
      <c r="AB171" s="4">
        <v>1</v>
      </c>
      <c r="AC171" s="4">
        <v>5</v>
      </c>
      <c r="AD171" s="4" t="s">
        <v>2333</v>
      </c>
      <c r="AE171" s="4" t="s">
        <v>2334</v>
      </c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7"/>
      <c r="AX171" s="7"/>
      <c r="AY171" s="7"/>
      <c r="AZ171" s="6">
        <v>10890000</v>
      </c>
      <c r="BA171" s="7"/>
      <c r="BB171" s="4"/>
      <c r="BC171" s="5"/>
      <c r="BD171" s="7"/>
      <c r="BE171" s="7"/>
      <c r="BF171" s="7"/>
    </row>
    <row r="172" spans="1:58" s="3" customFormat="1" ht="13.5" x14ac:dyDescent="0.3">
      <c r="A172" s="3">
        <f t="shared" si="2"/>
        <v>161</v>
      </c>
      <c r="B172" s="4" t="s">
        <v>3540</v>
      </c>
      <c r="C172" s="5" t="s">
        <v>3541</v>
      </c>
      <c r="D172" s="4" t="s">
        <v>13</v>
      </c>
      <c r="E172" s="5" t="s">
        <v>3329</v>
      </c>
      <c r="F172" s="4" t="s">
        <v>3330</v>
      </c>
      <c r="G172" s="4" t="s">
        <v>3331</v>
      </c>
      <c r="H172" s="66">
        <v>1</v>
      </c>
      <c r="I172" s="4"/>
      <c r="J172" s="76">
        <v>8107000</v>
      </c>
      <c r="K172" s="7"/>
      <c r="L172" s="4" t="s">
        <v>2231</v>
      </c>
      <c r="M172" s="4" t="s">
        <v>3533</v>
      </c>
      <c r="N172" s="4" t="s">
        <v>3542</v>
      </c>
      <c r="O172" s="4"/>
      <c r="P172" s="4" t="s">
        <v>2255</v>
      </c>
      <c r="Q172" s="68">
        <v>0.05</v>
      </c>
      <c r="R172" s="4"/>
      <c r="S172" s="6">
        <v>405350</v>
      </c>
      <c r="T172" s="68">
        <v>1.1999999999999999E-3</v>
      </c>
      <c r="U172" s="5"/>
      <c r="V172" s="4"/>
      <c r="W172" s="4">
        <v>72102906</v>
      </c>
      <c r="X172" s="4"/>
      <c r="Y172" s="4" t="s">
        <v>144</v>
      </c>
      <c r="Z172" s="4" t="s">
        <v>2234</v>
      </c>
      <c r="AA172" s="4">
        <v>26</v>
      </c>
      <c r="AB172" s="4">
        <v>1</v>
      </c>
      <c r="AC172" s="4">
        <v>5</v>
      </c>
      <c r="AD172" s="4" t="s">
        <v>2333</v>
      </c>
      <c r="AE172" s="4" t="s">
        <v>2334</v>
      </c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7"/>
      <c r="AX172" s="7"/>
      <c r="AY172" s="7"/>
      <c r="AZ172" s="7">
        <v>0</v>
      </c>
      <c r="BA172" s="7"/>
      <c r="BB172" s="4"/>
      <c r="BC172" s="5"/>
      <c r="BD172" s="7"/>
      <c r="BE172" s="7"/>
      <c r="BF172" s="7"/>
    </row>
    <row r="173" spans="1:58" s="3" customFormat="1" ht="13.5" x14ac:dyDescent="0.3">
      <c r="A173" s="3">
        <f t="shared" si="2"/>
        <v>162</v>
      </c>
      <c r="B173" s="4" t="s">
        <v>3543</v>
      </c>
      <c r="C173" s="5" t="s">
        <v>3544</v>
      </c>
      <c r="D173" s="4" t="s">
        <v>13</v>
      </c>
      <c r="E173" s="5" t="s">
        <v>3329</v>
      </c>
      <c r="F173" s="4" t="s">
        <v>3330</v>
      </c>
      <c r="G173" s="4" t="s">
        <v>3331</v>
      </c>
      <c r="H173" s="66">
        <v>1</v>
      </c>
      <c r="I173" s="4"/>
      <c r="J173" s="76">
        <v>15312000</v>
      </c>
      <c r="K173" s="7"/>
      <c r="L173" s="4" t="s">
        <v>2231</v>
      </c>
      <c r="M173" s="4" t="s">
        <v>3533</v>
      </c>
      <c r="N173" s="4" t="s">
        <v>3545</v>
      </c>
      <c r="O173" s="4"/>
      <c r="P173" s="4" t="s">
        <v>2255</v>
      </c>
      <c r="Q173" s="68">
        <v>0.05</v>
      </c>
      <c r="R173" s="4"/>
      <c r="S173" s="6">
        <v>765600</v>
      </c>
      <c r="T173" s="68">
        <v>6.9999999999999999E-4</v>
      </c>
      <c r="U173" s="5" t="s">
        <v>2684</v>
      </c>
      <c r="V173" s="68">
        <v>0.05</v>
      </c>
      <c r="W173" s="4">
        <v>27112703</v>
      </c>
      <c r="X173" s="4"/>
      <c r="Y173" s="4" t="s">
        <v>144</v>
      </c>
      <c r="Z173" s="4" t="s">
        <v>2234</v>
      </c>
      <c r="AA173" s="4">
        <v>26</v>
      </c>
      <c r="AB173" s="4">
        <v>1</v>
      </c>
      <c r="AC173" s="4">
        <v>5</v>
      </c>
      <c r="AD173" s="4" t="s">
        <v>2333</v>
      </c>
      <c r="AE173" s="4" t="s">
        <v>2334</v>
      </c>
      <c r="AF173" s="4" t="s">
        <v>3546</v>
      </c>
      <c r="AG173" s="4"/>
      <c r="AH173" s="4"/>
      <c r="AI173" s="4"/>
      <c r="AJ173" s="4" t="s">
        <v>35</v>
      </c>
      <c r="AK173" s="4" t="s">
        <v>18</v>
      </c>
      <c r="AL173" s="4"/>
      <c r="AM173" s="4"/>
      <c r="AN173" s="4"/>
      <c r="AO173" s="4"/>
      <c r="AP173" s="4"/>
      <c r="AQ173" s="4"/>
      <c r="AR173" s="4" t="s">
        <v>19</v>
      </c>
      <c r="AS173" s="4" t="s">
        <v>3547</v>
      </c>
      <c r="AT173" s="4"/>
      <c r="AU173" s="4" t="s">
        <v>3548</v>
      </c>
      <c r="AV173" s="4" t="s">
        <v>3549</v>
      </c>
      <c r="AW173" s="6">
        <v>14352000</v>
      </c>
      <c r="AX173" s="6">
        <v>15787200</v>
      </c>
      <c r="AY173" s="7"/>
      <c r="AZ173" s="7">
        <v>0</v>
      </c>
      <c r="BA173" s="6">
        <v>15400000</v>
      </c>
      <c r="BB173" s="4" t="s">
        <v>13</v>
      </c>
      <c r="BC173" s="5" t="s">
        <v>3329</v>
      </c>
      <c r="BD173" s="6">
        <v>15312000</v>
      </c>
      <c r="BE173" s="66">
        <v>0.99429999999999996</v>
      </c>
      <c r="BF173" s="7">
        <v>1</v>
      </c>
    </row>
    <row r="174" spans="1:58" s="3" customFormat="1" ht="13.5" x14ac:dyDescent="0.3">
      <c r="A174" s="3">
        <f t="shared" si="2"/>
        <v>163</v>
      </c>
      <c r="B174" s="4" t="s">
        <v>3550</v>
      </c>
      <c r="C174" s="5" t="s">
        <v>3551</v>
      </c>
      <c r="D174" s="4" t="s">
        <v>13</v>
      </c>
      <c r="E174" s="5" t="s">
        <v>1557</v>
      </c>
      <c r="F174" s="4" t="s">
        <v>2331</v>
      </c>
      <c r="G174" s="4" t="s">
        <v>2332</v>
      </c>
      <c r="H174" s="66">
        <v>1</v>
      </c>
      <c r="I174" s="4"/>
      <c r="J174" s="76">
        <v>280800000</v>
      </c>
      <c r="K174" s="7"/>
      <c r="L174" s="4" t="s">
        <v>2231</v>
      </c>
      <c r="M174" s="4" t="s">
        <v>3533</v>
      </c>
      <c r="N174" s="4" t="s">
        <v>3552</v>
      </c>
      <c r="O174" s="4"/>
      <c r="P174" s="4" t="s">
        <v>2233</v>
      </c>
      <c r="Q174" s="68">
        <v>7.4999999999999997E-2</v>
      </c>
      <c r="R174" s="4" t="s">
        <v>2245</v>
      </c>
      <c r="S174" s="6">
        <v>21060000</v>
      </c>
      <c r="T174" s="68">
        <v>1.1999999999999999E-3</v>
      </c>
      <c r="U174" s="5"/>
      <c r="V174" s="4"/>
      <c r="W174" s="4">
        <v>73169001</v>
      </c>
      <c r="X174" s="4"/>
      <c r="Y174" s="4" t="s">
        <v>16</v>
      </c>
      <c r="Z174" s="4" t="s">
        <v>2234</v>
      </c>
      <c r="AA174" s="4">
        <v>27</v>
      </c>
      <c r="AB174" s="4">
        <v>3</v>
      </c>
      <c r="AC174" s="4">
        <v>0</v>
      </c>
      <c r="AD174" s="4">
        <v>0</v>
      </c>
      <c r="AE174" s="4" t="s">
        <v>2472</v>
      </c>
      <c r="AF174" s="4" t="s">
        <v>3553</v>
      </c>
      <c r="AG174" s="4"/>
      <c r="AH174" s="4"/>
      <c r="AI174" s="4" t="s">
        <v>2291</v>
      </c>
      <c r="AJ174" s="4" t="s">
        <v>17</v>
      </c>
      <c r="AK174" s="4" t="s">
        <v>18</v>
      </c>
      <c r="AL174" s="4"/>
      <c r="AM174" s="4"/>
      <c r="AN174" s="4"/>
      <c r="AO174" s="4"/>
      <c r="AP174" s="4"/>
      <c r="AQ174" s="4"/>
      <c r="AR174" s="4" t="s">
        <v>19</v>
      </c>
      <c r="AS174" s="4" t="s">
        <v>3554</v>
      </c>
      <c r="AT174" s="4"/>
      <c r="AU174" s="4" t="s">
        <v>3555</v>
      </c>
      <c r="AV174" s="4" t="s">
        <v>3556</v>
      </c>
      <c r="AW174" s="6">
        <v>267054545</v>
      </c>
      <c r="AX174" s="6">
        <v>293760000</v>
      </c>
      <c r="AY174" s="7"/>
      <c r="AZ174" s="7">
        <v>0</v>
      </c>
      <c r="BA174" s="6">
        <v>282000000</v>
      </c>
      <c r="BB174" s="4" t="s">
        <v>13</v>
      </c>
      <c r="BC174" s="5" t="s">
        <v>1557</v>
      </c>
      <c r="BD174" s="6">
        <v>280800000</v>
      </c>
      <c r="BE174" s="66">
        <v>0.99570000000000003</v>
      </c>
      <c r="BF174" s="7">
        <v>1</v>
      </c>
    </row>
    <row r="175" spans="1:58" s="3" customFormat="1" ht="13.5" x14ac:dyDescent="0.3">
      <c r="A175" s="3">
        <f t="shared" si="2"/>
        <v>164</v>
      </c>
      <c r="B175" s="4" t="s">
        <v>3557</v>
      </c>
      <c r="C175" s="5" t="s">
        <v>3558</v>
      </c>
      <c r="D175" s="4" t="s">
        <v>13</v>
      </c>
      <c r="E175" s="5" t="s">
        <v>3559</v>
      </c>
      <c r="F175" s="4" t="s">
        <v>3560</v>
      </c>
      <c r="G175" s="4" t="s">
        <v>3561</v>
      </c>
      <c r="H175" s="66">
        <v>1</v>
      </c>
      <c r="I175" s="4"/>
      <c r="J175" s="76">
        <v>48300000</v>
      </c>
      <c r="K175" s="7"/>
      <c r="L175" s="4" t="s">
        <v>2231</v>
      </c>
      <c r="M175" s="4" t="s">
        <v>3533</v>
      </c>
      <c r="N175" s="4" t="s">
        <v>3562</v>
      </c>
      <c r="O175" s="4"/>
      <c r="P175" s="4" t="s">
        <v>2233</v>
      </c>
      <c r="Q175" s="68">
        <v>0.05</v>
      </c>
      <c r="R175" s="4" t="s">
        <v>2245</v>
      </c>
      <c r="S175" s="6">
        <v>2415000</v>
      </c>
      <c r="T175" s="68">
        <v>1.1999999999999999E-3</v>
      </c>
      <c r="U175" s="5"/>
      <c r="V175" s="4"/>
      <c r="W175" s="4">
        <v>78101599</v>
      </c>
      <c r="X175" s="4"/>
      <c r="Y175" s="4" t="s">
        <v>34</v>
      </c>
      <c r="Z175" s="4" t="s">
        <v>2234</v>
      </c>
      <c r="AA175" s="4">
        <v>26</v>
      </c>
      <c r="AB175" s="4">
        <v>1</v>
      </c>
      <c r="AC175" s="4">
        <v>5</v>
      </c>
      <c r="AD175" s="4" t="s">
        <v>2333</v>
      </c>
      <c r="AE175" s="4" t="s">
        <v>2334</v>
      </c>
      <c r="AF175" s="4" t="s">
        <v>3563</v>
      </c>
      <c r="AG175" s="4"/>
      <c r="AH175" s="4"/>
      <c r="AI175" s="4"/>
      <c r="AJ175" s="4" t="s">
        <v>17</v>
      </c>
      <c r="AK175" s="4" t="s">
        <v>18</v>
      </c>
      <c r="AL175" s="4"/>
      <c r="AM175" s="4"/>
      <c r="AN175" s="4"/>
      <c r="AO175" s="4"/>
      <c r="AP175" s="4"/>
      <c r="AQ175" s="4"/>
      <c r="AR175" s="4" t="s">
        <v>19</v>
      </c>
      <c r="AS175" s="4" t="s">
        <v>3564</v>
      </c>
      <c r="AT175" s="4"/>
      <c r="AU175" s="4" t="s">
        <v>3565</v>
      </c>
      <c r="AV175" s="4" t="s">
        <v>3566</v>
      </c>
      <c r="AW175" s="6">
        <v>45090000</v>
      </c>
      <c r="AX175" s="6">
        <v>49599000</v>
      </c>
      <c r="AY175" s="7"/>
      <c r="AZ175" s="7">
        <v>0</v>
      </c>
      <c r="BA175" s="6">
        <v>48400000</v>
      </c>
      <c r="BB175" s="4" t="s">
        <v>13</v>
      </c>
      <c r="BC175" s="5" t="s">
        <v>3559</v>
      </c>
      <c r="BD175" s="6">
        <v>48300000</v>
      </c>
      <c r="BE175" s="66">
        <v>0.99790000000000001</v>
      </c>
      <c r="BF175" s="7">
        <v>1</v>
      </c>
    </row>
    <row r="176" spans="1:58" s="3" customFormat="1" ht="13.5" x14ac:dyDescent="0.3">
      <c r="A176" s="3">
        <f t="shared" si="2"/>
        <v>165</v>
      </c>
      <c r="B176" s="4" t="s">
        <v>3567</v>
      </c>
      <c r="C176" s="5" t="s">
        <v>3568</v>
      </c>
      <c r="D176" s="4" t="s">
        <v>13</v>
      </c>
      <c r="E176" s="5" t="s">
        <v>3569</v>
      </c>
      <c r="F176" s="4" t="s">
        <v>3570</v>
      </c>
      <c r="G176" s="4" t="s">
        <v>3571</v>
      </c>
      <c r="H176" s="66">
        <v>1</v>
      </c>
      <c r="I176" s="4"/>
      <c r="J176" s="76">
        <v>37125000</v>
      </c>
      <c r="K176" s="7"/>
      <c r="L176" s="4" t="s">
        <v>2231</v>
      </c>
      <c r="M176" s="4" t="s">
        <v>3572</v>
      </c>
      <c r="N176" s="4" t="s">
        <v>3545</v>
      </c>
      <c r="O176" s="4"/>
      <c r="P176" s="4" t="s">
        <v>2255</v>
      </c>
      <c r="Q176" s="68">
        <v>0.15</v>
      </c>
      <c r="R176" s="4"/>
      <c r="S176" s="6">
        <v>5568750</v>
      </c>
      <c r="T176" s="68">
        <v>1.1999999999999999E-3</v>
      </c>
      <c r="U176" s="5"/>
      <c r="V176" s="4"/>
      <c r="W176" s="4">
        <v>76121999</v>
      </c>
      <c r="X176" s="4"/>
      <c r="Y176" s="4" t="s">
        <v>34</v>
      </c>
      <c r="Z176" s="4" t="s">
        <v>2234</v>
      </c>
      <c r="AA176" s="4">
        <v>27</v>
      </c>
      <c r="AB176" s="4">
        <v>1</v>
      </c>
      <c r="AC176" s="4">
        <v>0</v>
      </c>
      <c r="AD176" s="4">
        <v>0</v>
      </c>
      <c r="AE176" s="4" t="s">
        <v>3066</v>
      </c>
      <c r="AF176" s="4" t="s">
        <v>3573</v>
      </c>
      <c r="AG176" s="4"/>
      <c r="AH176" s="4"/>
      <c r="AI176" s="4" t="s">
        <v>2291</v>
      </c>
      <c r="AJ176" s="4" t="s">
        <v>17</v>
      </c>
      <c r="AK176" s="4" t="s">
        <v>18</v>
      </c>
      <c r="AL176" s="4"/>
      <c r="AM176" s="4"/>
      <c r="AN176" s="4"/>
      <c r="AO176" s="4"/>
      <c r="AP176" s="4"/>
      <c r="AQ176" s="4"/>
      <c r="AR176" s="4" t="s">
        <v>19</v>
      </c>
      <c r="AS176" s="4" t="s">
        <v>3574</v>
      </c>
      <c r="AT176" s="4"/>
      <c r="AU176" s="4" t="s">
        <v>3575</v>
      </c>
      <c r="AV176" s="4" t="s">
        <v>3576</v>
      </c>
      <c r="AW176" s="6">
        <v>36250000</v>
      </c>
      <c r="AX176" s="6">
        <v>39875000</v>
      </c>
      <c r="AY176" s="7"/>
      <c r="AZ176" s="7">
        <v>0</v>
      </c>
      <c r="BA176" s="6">
        <v>37600000</v>
      </c>
      <c r="BB176" s="4" t="s">
        <v>13</v>
      </c>
      <c r="BC176" s="5" t="s">
        <v>3569</v>
      </c>
      <c r="BD176" s="6">
        <v>37125000</v>
      </c>
      <c r="BE176" s="66">
        <v>0.98740000000000006</v>
      </c>
      <c r="BF176" s="7">
        <v>1</v>
      </c>
    </row>
    <row r="177" spans="1:58" s="3" customFormat="1" ht="13.5" x14ac:dyDescent="0.3">
      <c r="A177" s="3">
        <f t="shared" si="2"/>
        <v>166</v>
      </c>
      <c r="B177" s="4" t="s">
        <v>3577</v>
      </c>
      <c r="C177" s="5" t="s">
        <v>3578</v>
      </c>
      <c r="D177" s="4" t="s">
        <v>13</v>
      </c>
      <c r="E177" s="5" t="s">
        <v>3291</v>
      </c>
      <c r="F177" s="4" t="s">
        <v>3292</v>
      </c>
      <c r="G177" s="4" t="s">
        <v>3293</v>
      </c>
      <c r="H177" s="66">
        <v>1</v>
      </c>
      <c r="I177" s="4"/>
      <c r="J177" s="76">
        <v>30850000</v>
      </c>
      <c r="K177" s="7"/>
      <c r="L177" s="4" t="s">
        <v>2231</v>
      </c>
      <c r="M177" s="4" t="s">
        <v>3572</v>
      </c>
      <c r="N177" s="4" t="s">
        <v>3579</v>
      </c>
      <c r="O177" s="4"/>
      <c r="P177" s="4" t="s">
        <v>2255</v>
      </c>
      <c r="Q177" s="68">
        <v>0.05</v>
      </c>
      <c r="R177" s="4"/>
      <c r="S177" s="6">
        <v>1542500</v>
      </c>
      <c r="T177" s="68">
        <v>6.9999999999999999E-4</v>
      </c>
      <c r="U177" s="5"/>
      <c r="V177" s="4"/>
      <c r="W177" s="4">
        <v>25101611</v>
      </c>
      <c r="X177" s="4"/>
      <c r="Y177" s="4" t="s">
        <v>42</v>
      </c>
      <c r="Z177" s="4" t="s">
        <v>2234</v>
      </c>
      <c r="AA177" s="4">
        <v>27</v>
      </c>
      <c r="AB177" s="4">
        <v>1</v>
      </c>
      <c r="AC177" s="4">
        <v>0</v>
      </c>
      <c r="AD177" s="4">
        <v>0</v>
      </c>
      <c r="AE177" s="4" t="s">
        <v>3066</v>
      </c>
      <c r="AF177" s="4" t="s">
        <v>3580</v>
      </c>
      <c r="AG177" s="4"/>
      <c r="AH177" s="4"/>
      <c r="AI177" s="4"/>
      <c r="AJ177" s="4" t="s">
        <v>35</v>
      </c>
      <c r="AK177" s="4" t="s">
        <v>18</v>
      </c>
      <c r="AL177" s="4"/>
      <c r="AM177" s="4"/>
      <c r="AN177" s="4"/>
      <c r="AO177" s="4"/>
      <c r="AP177" s="4"/>
      <c r="AQ177" s="4"/>
      <c r="AR177" s="4" t="s">
        <v>19</v>
      </c>
      <c r="AS177" s="4" t="s">
        <v>3581</v>
      </c>
      <c r="AT177" s="4"/>
      <c r="AU177" s="4" t="s">
        <v>3582</v>
      </c>
      <c r="AV177" s="4" t="s">
        <v>3583</v>
      </c>
      <c r="AW177" s="6">
        <v>28981818</v>
      </c>
      <c r="AX177" s="6">
        <v>31880000</v>
      </c>
      <c r="AY177" s="7"/>
      <c r="AZ177" s="7">
        <v>0</v>
      </c>
      <c r="BA177" s="6">
        <v>31242400</v>
      </c>
      <c r="BB177" s="4" t="s">
        <v>13</v>
      </c>
      <c r="BC177" s="5" t="s">
        <v>3300</v>
      </c>
      <c r="BD177" s="6">
        <v>30850000</v>
      </c>
      <c r="BE177" s="66">
        <v>0.98740000000000006</v>
      </c>
      <c r="BF177" s="7">
        <v>1</v>
      </c>
    </row>
    <row r="178" spans="1:58" s="3" customFormat="1" ht="13.5" x14ac:dyDescent="0.3">
      <c r="A178" s="3">
        <f t="shared" si="2"/>
        <v>167</v>
      </c>
      <c r="B178" s="4" t="s">
        <v>3584</v>
      </c>
      <c r="C178" s="5" t="s">
        <v>3585</v>
      </c>
      <c r="D178" s="4" t="s">
        <v>13</v>
      </c>
      <c r="E178" s="5" t="s">
        <v>3586</v>
      </c>
      <c r="F178" s="4" t="s">
        <v>3587</v>
      </c>
      <c r="G178" s="4" t="s">
        <v>3588</v>
      </c>
      <c r="H178" s="66">
        <v>1</v>
      </c>
      <c r="I178" s="4"/>
      <c r="J178" s="76">
        <v>1760000</v>
      </c>
      <c r="K178" s="7"/>
      <c r="L178" s="4" t="s">
        <v>2231</v>
      </c>
      <c r="M178" s="4" t="s">
        <v>3572</v>
      </c>
      <c r="N178" s="4" t="s">
        <v>3589</v>
      </c>
      <c r="O178" s="4"/>
      <c r="P178" s="4" t="s">
        <v>2255</v>
      </c>
      <c r="Q178" s="68">
        <v>0.1</v>
      </c>
      <c r="R178" s="4"/>
      <c r="S178" s="6">
        <v>176000</v>
      </c>
      <c r="T178" s="68">
        <v>1.1999999999999999E-3</v>
      </c>
      <c r="U178" s="5"/>
      <c r="V178" s="4"/>
      <c r="W178" s="4">
        <v>72101597</v>
      </c>
      <c r="X178" s="4"/>
      <c r="Y178" s="4" t="s">
        <v>80</v>
      </c>
      <c r="Z178" s="4" t="s">
        <v>2234</v>
      </c>
      <c r="AA178" s="4">
        <v>26</v>
      </c>
      <c r="AB178" s="4">
        <v>1</v>
      </c>
      <c r="AC178" s="4">
        <v>5</v>
      </c>
      <c r="AD178" s="4" t="s">
        <v>2333</v>
      </c>
      <c r="AE178" s="4" t="s">
        <v>2334</v>
      </c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7"/>
      <c r="AX178" s="7"/>
      <c r="AY178" s="7"/>
      <c r="AZ178" s="7">
        <v>0</v>
      </c>
      <c r="BA178" s="7"/>
      <c r="BB178" s="4"/>
      <c r="BC178" s="5"/>
      <c r="BD178" s="7"/>
      <c r="BE178" s="7"/>
      <c r="BF178" s="7"/>
    </row>
    <row r="179" spans="1:58" s="3" customFormat="1" ht="13.5" x14ac:dyDescent="0.3">
      <c r="A179" s="3">
        <f t="shared" si="2"/>
        <v>168</v>
      </c>
      <c r="B179" s="4" t="s">
        <v>3590</v>
      </c>
      <c r="C179" s="5" t="s">
        <v>3591</v>
      </c>
      <c r="D179" s="4" t="s">
        <v>13</v>
      </c>
      <c r="E179" s="5" t="s">
        <v>3592</v>
      </c>
      <c r="F179" s="4" t="s">
        <v>3593</v>
      </c>
      <c r="G179" s="4" t="s">
        <v>3594</v>
      </c>
      <c r="H179" s="66">
        <v>1</v>
      </c>
      <c r="I179" s="4"/>
      <c r="J179" s="76">
        <v>73200000</v>
      </c>
      <c r="K179" s="7"/>
      <c r="L179" s="4" t="s">
        <v>2231</v>
      </c>
      <c r="M179" s="4" t="s">
        <v>3595</v>
      </c>
      <c r="N179" s="4" t="s">
        <v>3596</v>
      </c>
      <c r="O179" s="4"/>
      <c r="P179" s="4" t="s">
        <v>2233</v>
      </c>
      <c r="Q179" s="68">
        <v>7.4999999999999997E-2</v>
      </c>
      <c r="R179" s="4" t="s">
        <v>2245</v>
      </c>
      <c r="S179" s="6">
        <v>5490000</v>
      </c>
      <c r="T179" s="68">
        <v>5.0000000000000001E-4</v>
      </c>
      <c r="U179" s="5" t="s">
        <v>3597</v>
      </c>
      <c r="V179" s="68">
        <v>0.02</v>
      </c>
      <c r="W179" s="4">
        <v>72154090</v>
      </c>
      <c r="X179" s="4"/>
      <c r="Y179" s="4" t="s">
        <v>199</v>
      </c>
      <c r="Z179" s="4" t="s">
        <v>2234</v>
      </c>
      <c r="AA179" s="4">
        <v>26</v>
      </c>
      <c r="AB179" s="4">
        <v>1</v>
      </c>
      <c r="AC179" s="4">
        <v>5</v>
      </c>
      <c r="AD179" s="4" t="s">
        <v>2333</v>
      </c>
      <c r="AE179" s="4" t="s">
        <v>2334</v>
      </c>
      <c r="AF179" s="4" t="s">
        <v>3598</v>
      </c>
      <c r="AG179" s="4"/>
      <c r="AH179" s="4"/>
      <c r="AI179" s="4"/>
      <c r="AJ179" s="4" t="s">
        <v>30</v>
      </c>
      <c r="AK179" s="4" t="s">
        <v>124</v>
      </c>
      <c r="AL179" s="4"/>
      <c r="AM179" s="4"/>
      <c r="AN179" s="4"/>
      <c r="AO179" s="4"/>
      <c r="AP179" s="4"/>
      <c r="AQ179" s="4"/>
      <c r="AR179" s="4" t="s">
        <v>125</v>
      </c>
      <c r="AS179" s="4" t="s">
        <v>3599</v>
      </c>
      <c r="AT179" s="4"/>
      <c r="AU179" s="4" t="s">
        <v>3600</v>
      </c>
      <c r="AV179" s="4" t="s">
        <v>3601</v>
      </c>
      <c r="AW179" s="6">
        <v>71934000</v>
      </c>
      <c r="AX179" s="6">
        <v>79127400</v>
      </c>
      <c r="AY179" s="6">
        <v>79127400</v>
      </c>
      <c r="AZ179" s="6">
        <v>79127400</v>
      </c>
      <c r="BA179" s="6">
        <v>79702334</v>
      </c>
      <c r="BB179" s="4" t="s">
        <v>13</v>
      </c>
      <c r="BC179" s="5" t="s">
        <v>3592</v>
      </c>
      <c r="BD179" s="6">
        <v>73200000</v>
      </c>
      <c r="BE179" s="66">
        <v>0.91839999999999999</v>
      </c>
      <c r="BF179" s="7">
        <v>9</v>
      </c>
    </row>
    <row r="180" spans="1:58" s="3" customFormat="1" ht="13.5" x14ac:dyDescent="0.3">
      <c r="A180" s="3">
        <f t="shared" si="2"/>
        <v>169</v>
      </c>
      <c r="B180" s="4" t="s">
        <v>3602</v>
      </c>
      <c r="C180" s="5" t="s">
        <v>3603</v>
      </c>
      <c r="D180" s="4" t="s">
        <v>13</v>
      </c>
      <c r="E180" s="5" t="s">
        <v>813</v>
      </c>
      <c r="F180" s="4" t="s">
        <v>3604</v>
      </c>
      <c r="G180" s="4" t="s">
        <v>3605</v>
      </c>
      <c r="H180" s="66">
        <v>1</v>
      </c>
      <c r="I180" s="4"/>
      <c r="J180" s="76">
        <v>297000000</v>
      </c>
      <c r="K180" s="7"/>
      <c r="L180" s="4" t="s">
        <v>2231</v>
      </c>
      <c r="M180" s="4" t="s">
        <v>3606</v>
      </c>
      <c r="N180" s="4" t="s">
        <v>3607</v>
      </c>
      <c r="O180" s="4"/>
      <c r="P180" s="4" t="s">
        <v>2233</v>
      </c>
      <c r="Q180" s="68">
        <v>7.4999999999999997E-2</v>
      </c>
      <c r="R180" s="4" t="s">
        <v>2359</v>
      </c>
      <c r="S180" s="6">
        <v>22275000</v>
      </c>
      <c r="T180" s="68">
        <v>5.0000000000000001E-4</v>
      </c>
      <c r="U180" s="5" t="s">
        <v>2559</v>
      </c>
      <c r="V180" s="68">
        <v>0.02</v>
      </c>
      <c r="W180" s="4">
        <v>72152702</v>
      </c>
      <c r="X180" s="4"/>
      <c r="Y180" s="4" t="s">
        <v>16</v>
      </c>
      <c r="Z180" s="4"/>
      <c r="AA180" s="4"/>
      <c r="AB180" s="4"/>
      <c r="AC180" s="4"/>
      <c r="AD180" s="4"/>
      <c r="AE180" s="4"/>
      <c r="AF180" s="4" t="s">
        <v>3608</v>
      </c>
      <c r="AG180" s="4"/>
      <c r="AH180" s="4"/>
      <c r="AI180" s="4"/>
      <c r="AJ180" s="4" t="s">
        <v>30</v>
      </c>
      <c r="AK180" s="4" t="s">
        <v>24</v>
      </c>
      <c r="AL180" s="4"/>
      <c r="AM180" s="4"/>
      <c r="AN180" s="4" t="s">
        <v>2291</v>
      </c>
      <c r="AO180" s="4"/>
      <c r="AP180" s="4"/>
      <c r="AQ180" s="4"/>
      <c r="AR180" s="4" t="s">
        <v>23</v>
      </c>
      <c r="AS180" s="4" t="s">
        <v>3609</v>
      </c>
      <c r="AT180" s="4" t="s">
        <v>3610</v>
      </c>
      <c r="AU180" s="4" t="s">
        <v>3611</v>
      </c>
      <c r="AV180" s="4" t="s">
        <v>3612</v>
      </c>
      <c r="AW180" s="6">
        <v>288520000</v>
      </c>
      <c r="AX180" s="6">
        <v>317372000</v>
      </c>
      <c r="AY180" s="6">
        <v>317372000</v>
      </c>
      <c r="AZ180" s="6">
        <v>317372000</v>
      </c>
      <c r="BA180" s="6">
        <v>320284113</v>
      </c>
      <c r="BB180" s="4" t="s">
        <v>13</v>
      </c>
      <c r="BC180" s="5" t="s">
        <v>813</v>
      </c>
      <c r="BD180" s="6">
        <v>297000000</v>
      </c>
      <c r="BE180" s="66">
        <v>0.92730000000000001</v>
      </c>
      <c r="BF180" s="7">
        <v>4</v>
      </c>
    </row>
    <row r="181" spans="1:58" s="3" customFormat="1" ht="13.5" x14ac:dyDescent="0.3">
      <c r="A181" s="3">
        <f t="shared" si="2"/>
        <v>170</v>
      </c>
      <c r="B181" s="4" t="s">
        <v>3613</v>
      </c>
      <c r="C181" s="5" t="s">
        <v>3614</v>
      </c>
      <c r="D181" s="4" t="s">
        <v>13</v>
      </c>
      <c r="E181" s="5" t="s">
        <v>3615</v>
      </c>
      <c r="F181" s="4" t="s">
        <v>3616</v>
      </c>
      <c r="G181" s="4" t="s">
        <v>3617</v>
      </c>
      <c r="H181" s="66">
        <v>1</v>
      </c>
      <c r="I181" s="4"/>
      <c r="J181" s="76">
        <v>7260000</v>
      </c>
      <c r="K181" s="7"/>
      <c r="L181" s="4" t="s">
        <v>2231</v>
      </c>
      <c r="M181" s="4" t="s">
        <v>3606</v>
      </c>
      <c r="N181" s="4" t="s">
        <v>3618</v>
      </c>
      <c r="O181" s="4"/>
      <c r="P181" s="4" t="s">
        <v>2255</v>
      </c>
      <c r="Q181" s="68">
        <v>0.05</v>
      </c>
      <c r="R181" s="4"/>
      <c r="S181" s="6">
        <v>363000</v>
      </c>
      <c r="T181" s="68">
        <v>6.9999999999999999E-4</v>
      </c>
      <c r="U181" s="5" t="s">
        <v>3619</v>
      </c>
      <c r="V181" s="68">
        <v>0.03</v>
      </c>
      <c r="W181" s="4">
        <v>39121617</v>
      </c>
      <c r="X181" s="4"/>
      <c r="Y181" s="4" t="s">
        <v>199</v>
      </c>
      <c r="Z181" s="4" t="s">
        <v>2234</v>
      </c>
      <c r="AA181" s="4">
        <v>26</v>
      </c>
      <c r="AB181" s="4">
        <v>1</v>
      </c>
      <c r="AC181" s="4">
        <v>5</v>
      </c>
      <c r="AD181" s="4" t="s">
        <v>2333</v>
      </c>
      <c r="AE181" s="4" t="s">
        <v>2334</v>
      </c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7"/>
      <c r="AX181" s="7"/>
      <c r="AY181" s="7"/>
      <c r="AZ181" s="7">
        <v>0</v>
      </c>
      <c r="BA181" s="7"/>
      <c r="BB181" s="4"/>
      <c r="BC181" s="5"/>
      <c r="BD181" s="7"/>
      <c r="BE181" s="7"/>
      <c r="BF181" s="7"/>
    </row>
    <row r="182" spans="1:58" s="3" customFormat="1" ht="13.5" x14ac:dyDescent="0.3">
      <c r="A182" s="3">
        <f t="shared" si="2"/>
        <v>171</v>
      </c>
      <c r="B182" s="4" t="s">
        <v>3620</v>
      </c>
      <c r="C182" s="5" t="s">
        <v>3621</v>
      </c>
      <c r="D182" s="4" t="s">
        <v>13</v>
      </c>
      <c r="E182" s="5" t="s">
        <v>3622</v>
      </c>
      <c r="F182" s="4" t="s">
        <v>3623</v>
      </c>
      <c r="G182" s="4" t="s">
        <v>3624</v>
      </c>
      <c r="H182" s="66">
        <v>1</v>
      </c>
      <c r="I182" s="4"/>
      <c r="J182" s="76">
        <v>365617970</v>
      </c>
      <c r="K182" s="7"/>
      <c r="L182" s="4" t="s">
        <v>2231</v>
      </c>
      <c r="M182" s="4" t="s">
        <v>3625</v>
      </c>
      <c r="N182" s="4" t="s">
        <v>3626</v>
      </c>
      <c r="O182" s="4"/>
      <c r="P182" s="4" t="s">
        <v>2233</v>
      </c>
      <c r="Q182" s="68">
        <v>7.4999999999999997E-2</v>
      </c>
      <c r="R182" s="4" t="s">
        <v>2245</v>
      </c>
      <c r="S182" s="6">
        <v>27421350</v>
      </c>
      <c r="T182" s="68">
        <v>5.0000000000000001E-4</v>
      </c>
      <c r="U182" s="5" t="s">
        <v>3523</v>
      </c>
      <c r="V182" s="68">
        <v>0.02</v>
      </c>
      <c r="W182" s="4">
        <v>72151699</v>
      </c>
      <c r="X182" s="4"/>
      <c r="Y182" s="4" t="s">
        <v>16</v>
      </c>
      <c r="Z182" s="4"/>
      <c r="AA182" s="4"/>
      <c r="AB182" s="4"/>
      <c r="AC182" s="4"/>
      <c r="AD182" s="4"/>
      <c r="AE182" s="4"/>
      <c r="AF182" s="4" t="s">
        <v>3627</v>
      </c>
      <c r="AG182" s="4"/>
      <c r="AH182" s="4"/>
      <c r="AI182" s="4"/>
      <c r="AJ182" s="4" t="s">
        <v>30</v>
      </c>
      <c r="AK182" s="4" t="s">
        <v>24</v>
      </c>
      <c r="AL182" s="4"/>
      <c r="AM182" s="4"/>
      <c r="AN182" s="4"/>
      <c r="AO182" s="4" t="s">
        <v>2291</v>
      </c>
      <c r="AP182" s="4"/>
      <c r="AQ182" s="4"/>
      <c r="AR182" s="4" t="s">
        <v>23</v>
      </c>
      <c r="AS182" s="4" t="s">
        <v>3628</v>
      </c>
      <c r="AT182" s="4"/>
      <c r="AU182" s="4" t="s">
        <v>3629</v>
      </c>
      <c r="AV182" s="4" t="s">
        <v>3630</v>
      </c>
      <c r="AW182" s="6">
        <v>368490000</v>
      </c>
      <c r="AX182" s="6">
        <v>405339000</v>
      </c>
      <c r="AY182" s="6">
        <v>405339000</v>
      </c>
      <c r="AZ182" s="6">
        <v>405339000</v>
      </c>
      <c r="BA182" s="6">
        <v>407140671</v>
      </c>
      <c r="BB182" s="4" t="s">
        <v>13</v>
      </c>
      <c r="BC182" s="5" t="s">
        <v>3622</v>
      </c>
      <c r="BD182" s="6">
        <v>365617970</v>
      </c>
      <c r="BE182" s="66">
        <v>0.89800000000000002</v>
      </c>
      <c r="BF182" s="7">
        <v>1358</v>
      </c>
    </row>
    <row r="183" spans="1:58" s="3" customFormat="1" ht="13.5" x14ac:dyDescent="0.3">
      <c r="A183" s="3">
        <f t="shared" si="2"/>
        <v>172</v>
      </c>
      <c r="B183" s="4" t="s">
        <v>3631</v>
      </c>
      <c r="C183" s="5" t="s">
        <v>3632</v>
      </c>
      <c r="D183" s="4" t="s">
        <v>13</v>
      </c>
      <c r="E183" s="5" t="s">
        <v>3633</v>
      </c>
      <c r="F183" s="4" t="s">
        <v>3634</v>
      </c>
      <c r="G183" s="4" t="s">
        <v>3635</v>
      </c>
      <c r="H183" s="66">
        <v>1</v>
      </c>
      <c r="I183" s="4"/>
      <c r="J183" s="76">
        <v>75034257</v>
      </c>
      <c r="K183" s="7"/>
      <c r="L183" s="4" t="s">
        <v>2231</v>
      </c>
      <c r="M183" s="4" t="s">
        <v>3625</v>
      </c>
      <c r="N183" s="4" t="s">
        <v>3636</v>
      </c>
      <c r="O183" s="4"/>
      <c r="P183" s="4" t="s">
        <v>2233</v>
      </c>
      <c r="Q183" s="68">
        <v>7.4999999999999997E-2</v>
      </c>
      <c r="R183" s="4" t="s">
        <v>2359</v>
      </c>
      <c r="S183" s="6">
        <v>5627570</v>
      </c>
      <c r="T183" s="68">
        <v>5.0000000000000001E-4</v>
      </c>
      <c r="U183" s="5" t="s">
        <v>2493</v>
      </c>
      <c r="V183" s="68">
        <v>0.02</v>
      </c>
      <c r="W183" s="4">
        <v>72151399</v>
      </c>
      <c r="X183" s="4"/>
      <c r="Y183" s="4" t="s">
        <v>144</v>
      </c>
      <c r="Z183" s="4"/>
      <c r="AA183" s="4"/>
      <c r="AB183" s="4"/>
      <c r="AC183" s="4"/>
      <c r="AD183" s="4"/>
      <c r="AE183" s="4"/>
      <c r="AF183" s="4" t="s">
        <v>3637</v>
      </c>
      <c r="AG183" s="4" t="s">
        <v>2291</v>
      </c>
      <c r="AH183" s="4"/>
      <c r="AI183" s="4"/>
      <c r="AJ183" s="4" t="s">
        <v>30</v>
      </c>
      <c r="AK183" s="4" t="s">
        <v>24</v>
      </c>
      <c r="AL183" s="4"/>
      <c r="AM183" s="4"/>
      <c r="AN183" s="4"/>
      <c r="AO183" s="4" t="s">
        <v>2291</v>
      </c>
      <c r="AP183" s="4"/>
      <c r="AQ183" s="4"/>
      <c r="AR183" s="4" t="s">
        <v>23</v>
      </c>
      <c r="AS183" s="4" t="s">
        <v>3638</v>
      </c>
      <c r="AT183" s="4"/>
      <c r="AU183" s="4" t="s">
        <v>3639</v>
      </c>
      <c r="AV183" s="4" t="s">
        <v>3640</v>
      </c>
      <c r="AW183" s="6">
        <v>77330000</v>
      </c>
      <c r="AX183" s="6">
        <v>85063000</v>
      </c>
      <c r="AY183" s="6">
        <v>85063000</v>
      </c>
      <c r="AZ183" s="6">
        <v>85063000</v>
      </c>
      <c r="BA183" s="6">
        <v>85503360</v>
      </c>
      <c r="BB183" s="4" t="s">
        <v>13</v>
      </c>
      <c r="BC183" s="5" t="s">
        <v>3641</v>
      </c>
      <c r="BD183" s="6">
        <v>75034257</v>
      </c>
      <c r="BE183" s="66">
        <v>0.87760000000000005</v>
      </c>
      <c r="BF183" s="7">
        <v>66</v>
      </c>
    </row>
    <row r="184" spans="1:58" s="3" customFormat="1" ht="13.5" x14ac:dyDescent="0.3">
      <c r="A184" s="3">
        <f t="shared" si="2"/>
        <v>173</v>
      </c>
      <c r="B184" s="4" t="s">
        <v>3642</v>
      </c>
      <c r="C184" s="5" t="s">
        <v>3643</v>
      </c>
      <c r="D184" s="4" t="s">
        <v>13</v>
      </c>
      <c r="E184" s="5" t="s">
        <v>3644</v>
      </c>
      <c r="F184" s="4" t="s">
        <v>3645</v>
      </c>
      <c r="G184" s="4" t="s">
        <v>3646</v>
      </c>
      <c r="H184" s="66">
        <v>1</v>
      </c>
      <c r="I184" s="4"/>
      <c r="J184" s="76">
        <v>394655860</v>
      </c>
      <c r="K184" s="7"/>
      <c r="L184" s="4" t="s">
        <v>2231</v>
      </c>
      <c r="M184" s="4" t="s">
        <v>3625</v>
      </c>
      <c r="N184" s="4" t="s">
        <v>3647</v>
      </c>
      <c r="O184" s="4"/>
      <c r="P184" s="4" t="s">
        <v>2233</v>
      </c>
      <c r="Q184" s="68">
        <v>7.4999999999999997E-2</v>
      </c>
      <c r="R184" s="4" t="s">
        <v>2558</v>
      </c>
      <c r="S184" s="6">
        <v>29599190</v>
      </c>
      <c r="T184" s="68">
        <v>5.0000000000000001E-4</v>
      </c>
      <c r="U184" s="5" t="s">
        <v>2559</v>
      </c>
      <c r="V184" s="68">
        <v>0.02</v>
      </c>
      <c r="W184" s="4">
        <v>72151597</v>
      </c>
      <c r="X184" s="4"/>
      <c r="Y184" s="4" t="s">
        <v>16</v>
      </c>
      <c r="Z184" s="4"/>
      <c r="AA184" s="4"/>
      <c r="AB184" s="4"/>
      <c r="AC184" s="4"/>
      <c r="AD184" s="4"/>
      <c r="AE184" s="4"/>
      <c r="AF184" s="4" t="s">
        <v>3648</v>
      </c>
      <c r="AG184" s="4"/>
      <c r="AH184" s="4"/>
      <c r="AI184" s="4"/>
      <c r="AJ184" s="4" t="s">
        <v>30</v>
      </c>
      <c r="AK184" s="4" t="s">
        <v>24</v>
      </c>
      <c r="AL184" s="4"/>
      <c r="AM184" s="4"/>
      <c r="AN184" s="4"/>
      <c r="AO184" s="4" t="s">
        <v>2291</v>
      </c>
      <c r="AP184" s="4"/>
      <c r="AQ184" s="4"/>
      <c r="AR184" s="4" t="s">
        <v>23</v>
      </c>
      <c r="AS184" s="4" t="s">
        <v>3649</v>
      </c>
      <c r="AT184" s="4"/>
      <c r="AU184" s="4" t="s">
        <v>3650</v>
      </c>
      <c r="AV184" s="4" t="s">
        <v>3651</v>
      </c>
      <c r="AW184" s="6">
        <v>416720000</v>
      </c>
      <c r="AX184" s="6">
        <v>458392000</v>
      </c>
      <c r="AY184" s="6">
        <v>458392000</v>
      </c>
      <c r="AZ184" s="6">
        <v>458392000</v>
      </c>
      <c r="BA184" s="6">
        <v>454882404</v>
      </c>
      <c r="BB184" s="4" t="s">
        <v>13</v>
      </c>
      <c r="BC184" s="5" t="s">
        <v>3644</v>
      </c>
      <c r="BD184" s="6">
        <v>394655860</v>
      </c>
      <c r="BE184" s="66">
        <v>0.86760000000000004</v>
      </c>
      <c r="BF184" s="7">
        <v>976</v>
      </c>
    </row>
    <row r="185" spans="1:58" s="3" customFormat="1" ht="13.5" x14ac:dyDescent="0.3">
      <c r="A185" s="3">
        <f t="shared" si="2"/>
        <v>174</v>
      </c>
      <c r="B185" s="4" t="s">
        <v>3652</v>
      </c>
      <c r="C185" s="5" t="s">
        <v>3653</v>
      </c>
      <c r="D185" s="4" t="s">
        <v>13</v>
      </c>
      <c r="E185" s="5" t="s">
        <v>244</v>
      </c>
      <c r="F185" s="4" t="s">
        <v>3654</v>
      </c>
      <c r="G185" s="4" t="s">
        <v>3655</v>
      </c>
      <c r="H185" s="66">
        <v>1</v>
      </c>
      <c r="I185" s="4"/>
      <c r="J185" s="76">
        <v>10969200</v>
      </c>
      <c r="K185" s="7"/>
      <c r="L185" s="4" t="s">
        <v>2231</v>
      </c>
      <c r="M185" s="4" t="s">
        <v>3656</v>
      </c>
      <c r="N185" s="4" t="s">
        <v>3657</v>
      </c>
      <c r="O185" s="4"/>
      <c r="P185" s="4" t="s">
        <v>2233</v>
      </c>
      <c r="Q185" s="68">
        <v>0.05</v>
      </c>
      <c r="R185" s="4" t="s">
        <v>2245</v>
      </c>
      <c r="S185" s="6">
        <v>548460</v>
      </c>
      <c r="T185" s="68">
        <v>6.9999999999999999E-4</v>
      </c>
      <c r="U185" s="5"/>
      <c r="V185" s="4"/>
      <c r="W185" s="4">
        <v>45111766</v>
      </c>
      <c r="X185" s="4"/>
      <c r="Y185" s="4" t="s">
        <v>42</v>
      </c>
      <c r="Z185" s="4" t="s">
        <v>2234</v>
      </c>
      <c r="AA185" s="4">
        <v>26</v>
      </c>
      <c r="AB185" s="4">
        <v>1</v>
      </c>
      <c r="AC185" s="4">
        <v>5</v>
      </c>
      <c r="AD185" s="4" t="s">
        <v>2333</v>
      </c>
      <c r="AE185" s="4" t="s">
        <v>2334</v>
      </c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7"/>
      <c r="AX185" s="7"/>
      <c r="AY185" s="7"/>
      <c r="AZ185" s="7">
        <v>0</v>
      </c>
      <c r="BA185" s="7"/>
      <c r="BB185" s="4"/>
      <c r="BC185" s="5"/>
      <c r="BD185" s="7"/>
      <c r="BE185" s="7"/>
      <c r="BF185" s="7"/>
    </row>
    <row r="186" spans="1:58" s="3" customFormat="1" ht="13.5" x14ac:dyDescent="0.3">
      <c r="A186" s="3">
        <f t="shared" si="2"/>
        <v>175</v>
      </c>
      <c r="B186" s="4" t="s">
        <v>3658</v>
      </c>
      <c r="C186" s="5" t="s">
        <v>3659</v>
      </c>
      <c r="D186" s="4" t="s">
        <v>13</v>
      </c>
      <c r="E186" s="5" t="s">
        <v>3660</v>
      </c>
      <c r="F186" s="4" t="s">
        <v>3661</v>
      </c>
      <c r="G186" s="4" t="s">
        <v>3662</v>
      </c>
      <c r="H186" s="66">
        <v>1</v>
      </c>
      <c r="I186" s="4"/>
      <c r="J186" s="76">
        <v>7480000</v>
      </c>
      <c r="K186" s="7"/>
      <c r="L186" s="4" t="s">
        <v>2231</v>
      </c>
      <c r="M186" s="4" t="s">
        <v>3656</v>
      </c>
      <c r="N186" s="4" t="s">
        <v>3663</v>
      </c>
      <c r="O186" s="4"/>
      <c r="P186" s="4" t="s">
        <v>2255</v>
      </c>
      <c r="Q186" s="68">
        <v>7.4999999999999997E-2</v>
      </c>
      <c r="R186" s="4"/>
      <c r="S186" s="6">
        <v>561000</v>
      </c>
      <c r="T186" s="68">
        <v>5.0000000000000001E-4</v>
      </c>
      <c r="U186" s="5" t="s">
        <v>3664</v>
      </c>
      <c r="V186" s="68">
        <v>0.02</v>
      </c>
      <c r="W186" s="4">
        <v>72101507</v>
      </c>
      <c r="X186" s="4"/>
      <c r="Y186" s="4" t="s">
        <v>117</v>
      </c>
      <c r="Z186" s="4" t="s">
        <v>2234</v>
      </c>
      <c r="AA186" s="4">
        <v>26</v>
      </c>
      <c r="AB186" s="4">
        <v>1</v>
      </c>
      <c r="AC186" s="4">
        <v>5</v>
      </c>
      <c r="AD186" s="4" t="s">
        <v>2333</v>
      </c>
      <c r="AE186" s="4" t="s">
        <v>2334</v>
      </c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7"/>
      <c r="AX186" s="7"/>
      <c r="AY186" s="7"/>
      <c r="AZ186" s="6">
        <v>7480000</v>
      </c>
      <c r="BA186" s="7"/>
      <c r="BB186" s="4"/>
      <c r="BC186" s="5"/>
      <c r="BD186" s="7"/>
      <c r="BE186" s="7"/>
      <c r="BF186" s="7"/>
    </row>
    <row r="187" spans="1:58" s="3" customFormat="1" ht="13.5" x14ac:dyDescent="0.3">
      <c r="A187" s="3">
        <f t="shared" si="2"/>
        <v>176</v>
      </c>
      <c r="B187" s="4" t="s">
        <v>3665</v>
      </c>
      <c r="C187" s="5" t="s">
        <v>3666</v>
      </c>
      <c r="D187" s="4" t="s">
        <v>13</v>
      </c>
      <c r="E187" s="5" t="s">
        <v>3667</v>
      </c>
      <c r="F187" s="4" t="s">
        <v>3668</v>
      </c>
      <c r="G187" s="4" t="s">
        <v>3669</v>
      </c>
      <c r="H187" s="66">
        <v>1</v>
      </c>
      <c r="I187" s="4"/>
      <c r="J187" s="76">
        <v>277698662</v>
      </c>
      <c r="K187" s="7"/>
      <c r="L187" s="4" t="s">
        <v>2231</v>
      </c>
      <c r="M187" s="4" t="s">
        <v>3656</v>
      </c>
      <c r="N187" s="4" t="s">
        <v>3670</v>
      </c>
      <c r="O187" s="4"/>
      <c r="P187" s="4" t="s">
        <v>2233</v>
      </c>
      <c r="Q187" s="68">
        <v>7.4999999999999997E-2</v>
      </c>
      <c r="R187" s="4" t="s">
        <v>2558</v>
      </c>
      <c r="S187" s="6">
        <v>20827400</v>
      </c>
      <c r="T187" s="68">
        <v>5.0000000000000001E-4</v>
      </c>
      <c r="U187" s="5" t="s">
        <v>3671</v>
      </c>
      <c r="V187" s="68">
        <v>0.02</v>
      </c>
      <c r="W187" s="4">
        <v>72151295</v>
      </c>
      <c r="X187" s="4"/>
      <c r="Y187" s="4" t="s">
        <v>16</v>
      </c>
      <c r="Z187" s="4"/>
      <c r="AA187" s="4"/>
      <c r="AB187" s="4"/>
      <c r="AC187" s="4"/>
      <c r="AD187" s="4"/>
      <c r="AE187" s="4"/>
      <c r="AF187" s="4" t="s">
        <v>3672</v>
      </c>
      <c r="AG187" s="4"/>
      <c r="AH187" s="4"/>
      <c r="AI187" s="4"/>
      <c r="AJ187" s="4" t="s">
        <v>30</v>
      </c>
      <c r="AK187" s="4" t="s">
        <v>24</v>
      </c>
      <c r="AL187" s="4"/>
      <c r="AM187" s="4"/>
      <c r="AN187" s="4"/>
      <c r="AO187" s="4" t="s">
        <v>2291</v>
      </c>
      <c r="AP187" s="4"/>
      <c r="AQ187" s="4"/>
      <c r="AR187" s="4" t="s">
        <v>23</v>
      </c>
      <c r="AS187" s="4" t="s">
        <v>3673</v>
      </c>
      <c r="AT187" s="4"/>
      <c r="AU187" s="4" t="s">
        <v>3674</v>
      </c>
      <c r="AV187" s="4" t="s">
        <v>3675</v>
      </c>
      <c r="AW187" s="6">
        <v>287910000</v>
      </c>
      <c r="AX187" s="6">
        <v>316701000</v>
      </c>
      <c r="AY187" s="6">
        <v>316701000</v>
      </c>
      <c r="AZ187" s="6">
        <v>316701000</v>
      </c>
      <c r="BA187" s="6">
        <v>316480378</v>
      </c>
      <c r="BB187" s="4" t="s">
        <v>13</v>
      </c>
      <c r="BC187" s="5" t="s">
        <v>3667</v>
      </c>
      <c r="BD187" s="6">
        <v>277698662</v>
      </c>
      <c r="BE187" s="66">
        <v>0.87749999999999995</v>
      </c>
      <c r="BF187" s="7">
        <v>163</v>
      </c>
    </row>
    <row r="188" spans="1:58" s="3" customFormat="1" ht="13.5" x14ac:dyDescent="0.3">
      <c r="A188" s="3">
        <f t="shared" si="2"/>
        <v>177</v>
      </c>
      <c r="B188" s="4" t="s">
        <v>3676</v>
      </c>
      <c r="C188" s="5" t="s">
        <v>3677</v>
      </c>
      <c r="D188" s="4" t="s">
        <v>13</v>
      </c>
      <c r="E188" s="5" t="s">
        <v>3678</v>
      </c>
      <c r="F188" s="4" t="s">
        <v>3679</v>
      </c>
      <c r="G188" s="4" t="s">
        <v>3680</v>
      </c>
      <c r="H188" s="66">
        <v>1</v>
      </c>
      <c r="I188" s="4"/>
      <c r="J188" s="76">
        <v>16200000</v>
      </c>
      <c r="K188" s="7"/>
      <c r="L188" s="4" t="s">
        <v>2231</v>
      </c>
      <c r="M188" s="4" t="s">
        <v>3656</v>
      </c>
      <c r="N188" s="4" t="s">
        <v>3681</v>
      </c>
      <c r="O188" s="4"/>
      <c r="P188" s="4" t="s">
        <v>2233</v>
      </c>
      <c r="Q188" s="68">
        <v>7.4999999999999997E-2</v>
      </c>
      <c r="R188" s="4" t="s">
        <v>2359</v>
      </c>
      <c r="S188" s="6">
        <v>1215000</v>
      </c>
      <c r="T188" s="68">
        <v>5.0000000000000001E-4</v>
      </c>
      <c r="U188" s="5" t="s">
        <v>2559</v>
      </c>
      <c r="V188" s="68">
        <v>0.02</v>
      </c>
      <c r="W188" s="4">
        <v>72101507</v>
      </c>
      <c r="X188" s="4"/>
      <c r="Y188" s="4" t="s">
        <v>280</v>
      </c>
      <c r="Z188" s="4"/>
      <c r="AA188" s="4"/>
      <c r="AB188" s="4"/>
      <c r="AC188" s="4"/>
      <c r="AD188" s="4"/>
      <c r="AE188" s="4"/>
      <c r="AF188" s="4" t="s">
        <v>3682</v>
      </c>
      <c r="AG188" s="4"/>
      <c r="AH188" s="4"/>
      <c r="AI188" s="4"/>
      <c r="AJ188" s="4" t="s">
        <v>30</v>
      </c>
      <c r="AK188" s="4" t="s">
        <v>24</v>
      </c>
      <c r="AL188" s="4"/>
      <c r="AM188" s="4"/>
      <c r="AN188" s="4" t="s">
        <v>2291</v>
      </c>
      <c r="AO188" s="4"/>
      <c r="AP188" s="4"/>
      <c r="AQ188" s="4"/>
      <c r="AR188" s="4" t="s">
        <v>23</v>
      </c>
      <c r="AS188" s="4" t="s">
        <v>3683</v>
      </c>
      <c r="AT188" s="4"/>
      <c r="AU188" s="4" t="s">
        <v>3684</v>
      </c>
      <c r="AV188" s="4" t="s">
        <v>3685</v>
      </c>
      <c r="AW188" s="6">
        <v>16790000</v>
      </c>
      <c r="AX188" s="6">
        <v>18469000</v>
      </c>
      <c r="AY188" s="6">
        <v>18469000</v>
      </c>
      <c r="AZ188" s="6">
        <v>18469000</v>
      </c>
      <c r="BA188" s="6">
        <v>18320859</v>
      </c>
      <c r="BB188" s="4" t="s">
        <v>13</v>
      </c>
      <c r="BC188" s="5" t="s">
        <v>3678</v>
      </c>
      <c r="BD188" s="6">
        <v>16200000</v>
      </c>
      <c r="BE188" s="66">
        <v>0.88419999999999999</v>
      </c>
      <c r="BF188" s="7">
        <v>9</v>
      </c>
    </row>
    <row r="189" spans="1:58" s="3" customFormat="1" ht="13.5" x14ac:dyDescent="0.3">
      <c r="A189" s="3">
        <f t="shared" si="2"/>
        <v>178</v>
      </c>
      <c r="B189" s="4" t="s">
        <v>3686</v>
      </c>
      <c r="C189" s="5" t="s">
        <v>3687</v>
      </c>
      <c r="D189" s="4" t="s">
        <v>13</v>
      </c>
      <c r="E189" s="5" t="s">
        <v>3688</v>
      </c>
      <c r="F189" s="4" t="s">
        <v>3689</v>
      </c>
      <c r="G189" s="4" t="s">
        <v>3690</v>
      </c>
      <c r="H189" s="66">
        <v>1</v>
      </c>
      <c r="I189" s="4"/>
      <c r="J189" s="76">
        <v>296684854</v>
      </c>
      <c r="K189" s="7"/>
      <c r="L189" s="4" t="s">
        <v>2231</v>
      </c>
      <c r="M189" s="4" t="s">
        <v>3656</v>
      </c>
      <c r="N189" s="4" t="s">
        <v>3691</v>
      </c>
      <c r="O189" s="4"/>
      <c r="P189" s="4" t="s">
        <v>2233</v>
      </c>
      <c r="Q189" s="68">
        <v>7.4999999999999997E-2</v>
      </c>
      <c r="R189" s="4" t="s">
        <v>2617</v>
      </c>
      <c r="S189" s="6">
        <v>22251370</v>
      </c>
      <c r="T189" s="68">
        <v>5.0000000000000001E-4</v>
      </c>
      <c r="U189" s="5" t="s">
        <v>2559</v>
      </c>
      <c r="V189" s="68">
        <v>0.02</v>
      </c>
      <c r="W189" s="4">
        <v>72151699</v>
      </c>
      <c r="X189" s="4"/>
      <c r="Y189" s="4" t="s">
        <v>16</v>
      </c>
      <c r="Z189" s="4"/>
      <c r="AA189" s="4"/>
      <c r="AB189" s="4"/>
      <c r="AC189" s="4"/>
      <c r="AD189" s="4"/>
      <c r="AE189" s="4"/>
      <c r="AF189" s="4" t="s">
        <v>3692</v>
      </c>
      <c r="AG189" s="4"/>
      <c r="AH189" s="4"/>
      <c r="AI189" s="4"/>
      <c r="AJ189" s="4" t="s">
        <v>30</v>
      </c>
      <c r="AK189" s="4" t="s">
        <v>24</v>
      </c>
      <c r="AL189" s="4"/>
      <c r="AM189" s="4"/>
      <c r="AN189" s="4"/>
      <c r="AO189" s="4" t="s">
        <v>2291</v>
      </c>
      <c r="AP189" s="4"/>
      <c r="AQ189" s="4"/>
      <c r="AR189" s="4" t="s">
        <v>23</v>
      </c>
      <c r="AS189" s="4" t="s">
        <v>3693</v>
      </c>
      <c r="AT189" s="4"/>
      <c r="AU189" s="4" t="s">
        <v>3694</v>
      </c>
      <c r="AV189" s="4" t="s">
        <v>3695</v>
      </c>
      <c r="AW189" s="6">
        <v>309340000</v>
      </c>
      <c r="AX189" s="6">
        <v>340274000</v>
      </c>
      <c r="AY189" s="6">
        <v>340274000</v>
      </c>
      <c r="AZ189" s="6">
        <v>340274000</v>
      </c>
      <c r="BA189" s="6">
        <v>342011522</v>
      </c>
      <c r="BB189" s="4" t="s">
        <v>13</v>
      </c>
      <c r="BC189" s="5" t="s">
        <v>3688</v>
      </c>
      <c r="BD189" s="6">
        <v>296684854</v>
      </c>
      <c r="BE189" s="66">
        <v>0.86750000000000005</v>
      </c>
      <c r="BF189" s="7">
        <v>325</v>
      </c>
    </row>
    <row r="190" spans="1:58" s="3" customFormat="1" ht="13.5" x14ac:dyDescent="0.3">
      <c r="A190" s="3">
        <f t="shared" si="2"/>
        <v>179</v>
      </c>
      <c r="B190" s="4" t="s">
        <v>3696</v>
      </c>
      <c r="C190" s="5" t="s">
        <v>3697</v>
      </c>
      <c r="D190" s="4" t="s">
        <v>13</v>
      </c>
      <c r="E190" s="5" t="s">
        <v>3698</v>
      </c>
      <c r="F190" s="4" t="s">
        <v>3699</v>
      </c>
      <c r="G190" s="4" t="s">
        <v>3700</v>
      </c>
      <c r="H190" s="66">
        <v>1</v>
      </c>
      <c r="I190" s="4"/>
      <c r="J190" s="76">
        <v>129033438</v>
      </c>
      <c r="K190" s="7"/>
      <c r="L190" s="4" t="s">
        <v>2231</v>
      </c>
      <c r="M190" s="4" t="s">
        <v>3656</v>
      </c>
      <c r="N190" s="4" t="s">
        <v>3701</v>
      </c>
      <c r="O190" s="4"/>
      <c r="P190" s="4" t="s">
        <v>2233</v>
      </c>
      <c r="Q190" s="68">
        <v>7.4999999999999997E-2</v>
      </c>
      <c r="R190" s="4" t="s">
        <v>2359</v>
      </c>
      <c r="S190" s="6">
        <v>9677510</v>
      </c>
      <c r="T190" s="68">
        <v>5.0000000000000001E-4</v>
      </c>
      <c r="U190" s="5" t="s">
        <v>2493</v>
      </c>
      <c r="V190" s="68">
        <v>0.02</v>
      </c>
      <c r="W190" s="4">
        <v>72152799</v>
      </c>
      <c r="X190" s="4"/>
      <c r="Y190" s="4" t="s">
        <v>16</v>
      </c>
      <c r="Z190" s="4"/>
      <c r="AA190" s="4"/>
      <c r="AB190" s="4"/>
      <c r="AC190" s="4"/>
      <c r="AD190" s="4"/>
      <c r="AE190" s="4"/>
      <c r="AF190" s="4" t="s">
        <v>3702</v>
      </c>
      <c r="AG190" s="4"/>
      <c r="AH190" s="4"/>
      <c r="AI190" s="4"/>
      <c r="AJ190" s="4" t="s">
        <v>30</v>
      </c>
      <c r="AK190" s="4" t="s">
        <v>24</v>
      </c>
      <c r="AL190" s="4"/>
      <c r="AM190" s="4"/>
      <c r="AN190" s="4"/>
      <c r="AO190" s="4" t="s">
        <v>2291</v>
      </c>
      <c r="AP190" s="4"/>
      <c r="AQ190" s="4"/>
      <c r="AR190" s="4" t="s">
        <v>23</v>
      </c>
      <c r="AS190" s="4" t="s">
        <v>3703</v>
      </c>
      <c r="AT190" s="4"/>
      <c r="AU190" s="4" t="s">
        <v>3704</v>
      </c>
      <c r="AV190" s="4" t="s">
        <v>3705</v>
      </c>
      <c r="AW190" s="6">
        <v>134657000</v>
      </c>
      <c r="AX190" s="6">
        <v>148122700</v>
      </c>
      <c r="AY190" s="6">
        <v>148122700</v>
      </c>
      <c r="AZ190" s="6">
        <v>148122700</v>
      </c>
      <c r="BA190" s="6">
        <v>147046648</v>
      </c>
      <c r="BB190" s="4" t="s">
        <v>13</v>
      </c>
      <c r="BC190" s="5" t="s">
        <v>3698</v>
      </c>
      <c r="BD190" s="6">
        <v>129033438</v>
      </c>
      <c r="BE190" s="66">
        <v>0.87749999999999995</v>
      </c>
      <c r="BF190" s="7">
        <v>218</v>
      </c>
    </row>
    <row r="191" spans="1:58" s="3" customFormat="1" ht="13.5" x14ac:dyDescent="0.3">
      <c r="A191" s="3">
        <f t="shared" si="2"/>
        <v>180</v>
      </c>
      <c r="B191" s="4" t="s">
        <v>3706</v>
      </c>
      <c r="C191" s="5" t="s">
        <v>3707</v>
      </c>
      <c r="D191" s="4" t="s">
        <v>13</v>
      </c>
      <c r="E191" s="5" t="s">
        <v>3708</v>
      </c>
      <c r="F191" s="4" t="s">
        <v>3709</v>
      </c>
      <c r="G191" s="4" t="s">
        <v>3710</v>
      </c>
      <c r="H191" s="66">
        <v>1</v>
      </c>
      <c r="I191" s="4"/>
      <c r="J191" s="76">
        <v>30319000</v>
      </c>
      <c r="K191" s="7"/>
      <c r="L191" s="4" t="s">
        <v>2231</v>
      </c>
      <c r="M191" s="4" t="s">
        <v>3656</v>
      </c>
      <c r="N191" s="4" t="s">
        <v>3711</v>
      </c>
      <c r="O191" s="4"/>
      <c r="P191" s="4" t="s">
        <v>2255</v>
      </c>
      <c r="Q191" s="68">
        <v>7.4999999999999997E-2</v>
      </c>
      <c r="R191" s="4"/>
      <c r="S191" s="6">
        <v>2273930</v>
      </c>
      <c r="T191" s="68">
        <v>1.1999999999999999E-3</v>
      </c>
      <c r="U191" s="5"/>
      <c r="V191" s="4"/>
      <c r="W191" s="4">
        <v>84111599</v>
      </c>
      <c r="X191" s="4"/>
      <c r="Y191" s="4" t="s">
        <v>16</v>
      </c>
      <c r="Z191" s="4"/>
      <c r="AA191" s="4"/>
      <c r="AB191" s="4"/>
      <c r="AC191" s="4"/>
      <c r="AD191" s="4"/>
      <c r="AE191" s="4"/>
      <c r="AF191" s="4" t="s">
        <v>3712</v>
      </c>
      <c r="AG191" s="4"/>
      <c r="AH191" s="4" t="s">
        <v>2291</v>
      </c>
      <c r="AI191" s="4"/>
      <c r="AJ191" s="4" t="s">
        <v>17</v>
      </c>
      <c r="AK191" s="4" t="s">
        <v>22</v>
      </c>
      <c r="AL191" s="4"/>
      <c r="AM191" s="4"/>
      <c r="AN191" s="4"/>
      <c r="AO191" s="4"/>
      <c r="AP191" s="4"/>
      <c r="AQ191" s="4"/>
      <c r="AR191" s="4" t="s">
        <v>23</v>
      </c>
      <c r="AS191" s="4" t="s">
        <v>3713</v>
      </c>
      <c r="AT191" s="4"/>
      <c r="AU191" s="4" t="s">
        <v>3500</v>
      </c>
      <c r="AV191" s="4" t="s">
        <v>3714</v>
      </c>
      <c r="AW191" s="6">
        <v>34154000</v>
      </c>
      <c r="AX191" s="6">
        <v>37569400</v>
      </c>
      <c r="AY191" s="6">
        <v>37569400</v>
      </c>
      <c r="AZ191" s="7">
        <v>0</v>
      </c>
      <c r="BA191" s="6">
        <v>37480871</v>
      </c>
      <c r="BB191" s="4" t="s">
        <v>13</v>
      </c>
      <c r="BC191" s="5" t="s">
        <v>3708</v>
      </c>
      <c r="BD191" s="6">
        <v>30319000</v>
      </c>
      <c r="BE191" s="66">
        <v>0.80889999999999995</v>
      </c>
      <c r="BF191" s="7">
        <v>2</v>
      </c>
    </row>
    <row r="192" spans="1:58" s="3" customFormat="1" ht="13.5" x14ac:dyDescent="0.3">
      <c r="A192" s="3">
        <f t="shared" si="2"/>
        <v>181</v>
      </c>
      <c r="B192" s="4" t="s">
        <v>3715</v>
      </c>
      <c r="C192" s="5" t="s">
        <v>3716</v>
      </c>
      <c r="D192" s="4" t="s">
        <v>13</v>
      </c>
      <c r="E192" s="5" t="s">
        <v>3717</v>
      </c>
      <c r="F192" s="4" t="s">
        <v>3718</v>
      </c>
      <c r="G192" s="4" t="s">
        <v>3719</v>
      </c>
      <c r="H192" s="66">
        <v>1</v>
      </c>
      <c r="I192" s="4"/>
      <c r="J192" s="76">
        <v>94628008</v>
      </c>
      <c r="K192" s="7"/>
      <c r="L192" s="4" t="s">
        <v>2231</v>
      </c>
      <c r="M192" s="4" t="s">
        <v>3720</v>
      </c>
      <c r="N192" s="4" t="s">
        <v>3721</v>
      </c>
      <c r="O192" s="4"/>
      <c r="P192" s="4" t="s">
        <v>2233</v>
      </c>
      <c r="Q192" s="68">
        <v>7.4999999999999997E-2</v>
      </c>
      <c r="R192" s="4" t="s">
        <v>2359</v>
      </c>
      <c r="S192" s="6">
        <v>7097110</v>
      </c>
      <c r="T192" s="68">
        <v>5.0000000000000001E-4</v>
      </c>
      <c r="U192" s="5" t="s">
        <v>2493</v>
      </c>
      <c r="V192" s="68">
        <v>0.02</v>
      </c>
      <c r="W192" s="4">
        <v>72101507</v>
      </c>
      <c r="X192" s="4"/>
      <c r="Y192" s="4" t="s">
        <v>42</v>
      </c>
      <c r="Z192" s="4"/>
      <c r="AA192" s="4"/>
      <c r="AB192" s="4"/>
      <c r="AC192" s="4"/>
      <c r="AD192" s="4"/>
      <c r="AE192" s="4"/>
      <c r="AF192" s="4" t="s">
        <v>3722</v>
      </c>
      <c r="AG192" s="4"/>
      <c r="AH192" s="4" t="s">
        <v>2291</v>
      </c>
      <c r="AI192" s="4"/>
      <c r="AJ192" s="4" t="s">
        <v>30</v>
      </c>
      <c r="AK192" s="4" t="s">
        <v>24</v>
      </c>
      <c r="AL192" s="4"/>
      <c r="AM192" s="4"/>
      <c r="AN192" s="4"/>
      <c r="AO192" s="4" t="s">
        <v>2291</v>
      </c>
      <c r="AP192" s="4"/>
      <c r="AQ192" s="4"/>
      <c r="AR192" s="4" t="s">
        <v>23</v>
      </c>
      <c r="AS192" s="4" t="s">
        <v>3723</v>
      </c>
      <c r="AT192" s="4"/>
      <c r="AU192" s="4" t="s">
        <v>3724</v>
      </c>
      <c r="AV192" s="4" t="s">
        <v>3725</v>
      </c>
      <c r="AW192" s="6">
        <v>98500000</v>
      </c>
      <c r="AX192" s="6">
        <v>108350000</v>
      </c>
      <c r="AY192" s="6">
        <v>108350000</v>
      </c>
      <c r="AZ192" s="6">
        <v>108350000</v>
      </c>
      <c r="BA192" s="6">
        <v>107842305</v>
      </c>
      <c r="BB192" s="4" t="s">
        <v>13</v>
      </c>
      <c r="BC192" s="5" t="s">
        <v>3717</v>
      </c>
      <c r="BD192" s="6">
        <v>94628008</v>
      </c>
      <c r="BE192" s="66">
        <v>0.87749999999999995</v>
      </c>
      <c r="BF192" s="7">
        <v>192</v>
      </c>
    </row>
    <row r="193" spans="1:58" s="3" customFormat="1" ht="13.5" x14ac:dyDescent="0.3">
      <c r="A193" s="3">
        <f t="shared" si="2"/>
        <v>182</v>
      </c>
      <c r="B193" s="4" t="s">
        <v>3726</v>
      </c>
      <c r="C193" s="5" t="s">
        <v>3727</v>
      </c>
      <c r="D193" s="4" t="s">
        <v>13</v>
      </c>
      <c r="E193" s="5" t="s">
        <v>3728</v>
      </c>
      <c r="F193" s="4" t="s">
        <v>3729</v>
      </c>
      <c r="G193" s="4" t="s">
        <v>3730</v>
      </c>
      <c r="H193" s="66">
        <v>1</v>
      </c>
      <c r="I193" s="4"/>
      <c r="J193" s="76">
        <v>72466900</v>
      </c>
      <c r="K193" s="7"/>
      <c r="L193" s="4" t="s">
        <v>2231</v>
      </c>
      <c r="M193" s="4" t="s">
        <v>3720</v>
      </c>
      <c r="N193" s="4" t="s">
        <v>3731</v>
      </c>
      <c r="O193" s="4"/>
      <c r="P193" s="4" t="s">
        <v>2233</v>
      </c>
      <c r="Q193" s="68">
        <v>7.4999999999999997E-2</v>
      </c>
      <c r="R193" s="4" t="s">
        <v>2245</v>
      </c>
      <c r="S193" s="6">
        <v>5435020</v>
      </c>
      <c r="T193" s="68">
        <v>5.0000000000000001E-4</v>
      </c>
      <c r="U193" s="5" t="s">
        <v>3671</v>
      </c>
      <c r="V193" s="68">
        <v>0.02</v>
      </c>
      <c r="W193" s="4">
        <v>72151295</v>
      </c>
      <c r="X193" s="4"/>
      <c r="Y193" s="4" t="s">
        <v>109</v>
      </c>
      <c r="Z193" s="4"/>
      <c r="AA193" s="4"/>
      <c r="AB193" s="4"/>
      <c r="AC193" s="4"/>
      <c r="AD193" s="4"/>
      <c r="AE193" s="4"/>
      <c r="AF193" s="4" t="s">
        <v>3732</v>
      </c>
      <c r="AG193" s="4"/>
      <c r="AH193" s="4" t="s">
        <v>2291</v>
      </c>
      <c r="AI193" s="4"/>
      <c r="AJ193" s="4" t="s">
        <v>30</v>
      </c>
      <c r="AK193" s="4" t="s">
        <v>24</v>
      </c>
      <c r="AL193" s="4"/>
      <c r="AM193" s="4"/>
      <c r="AN193" s="4"/>
      <c r="AO193" s="4"/>
      <c r="AP193" s="4" t="s">
        <v>2291</v>
      </c>
      <c r="AQ193" s="4"/>
      <c r="AR193" s="4" t="s">
        <v>23</v>
      </c>
      <c r="AS193" s="4" t="s">
        <v>3733</v>
      </c>
      <c r="AT193" s="4" t="s">
        <v>3734</v>
      </c>
      <c r="AU193" s="4" t="s">
        <v>3735</v>
      </c>
      <c r="AV193" s="4" t="s">
        <v>3736</v>
      </c>
      <c r="AW193" s="6">
        <v>74540000</v>
      </c>
      <c r="AX193" s="6">
        <v>81994000</v>
      </c>
      <c r="AY193" s="6">
        <v>81994000</v>
      </c>
      <c r="AZ193" s="6">
        <v>81994000</v>
      </c>
      <c r="BA193" s="6">
        <v>82567550</v>
      </c>
      <c r="BB193" s="4" t="s">
        <v>13</v>
      </c>
      <c r="BC193" s="5" t="s">
        <v>3728</v>
      </c>
      <c r="BD193" s="6">
        <v>72466900</v>
      </c>
      <c r="BE193" s="66">
        <v>0.87770000000000004</v>
      </c>
      <c r="BF193" s="7">
        <v>6</v>
      </c>
    </row>
    <row r="194" spans="1:58" s="3" customFormat="1" ht="13.5" x14ac:dyDescent="0.3">
      <c r="A194" s="3">
        <f t="shared" si="2"/>
        <v>183</v>
      </c>
      <c r="B194" s="4" t="s">
        <v>3737</v>
      </c>
      <c r="C194" s="5" t="s">
        <v>3738</v>
      </c>
      <c r="D194" s="4" t="s">
        <v>13</v>
      </c>
      <c r="E194" s="5" t="s">
        <v>3739</v>
      </c>
      <c r="F194" s="4" t="s">
        <v>3740</v>
      </c>
      <c r="G194" s="4" t="s">
        <v>3741</v>
      </c>
      <c r="H194" s="66">
        <v>1</v>
      </c>
      <c r="I194" s="4"/>
      <c r="J194" s="76">
        <v>36018223</v>
      </c>
      <c r="K194" s="7"/>
      <c r="L194" s="4" t="s">
        <v>2231</v>
      </c>
      <c r="M194" s="4" t="s">
        <v>3720</v>
      </c>
      <c r="N194" s="4" t="s">
        <v>3742</v>
      </c>
      <c r="O194" s="4"/>
      <c r="P194" s="4" t="s">
        <v>2255</v>
      </c>
      <c r="Q194" s="68">
        <v>7.4999999999999997E-2</v>
      </c>
      <c r="R194" s="4"/>
      <c r="S194" s="6">
        <v>2701370</v>
      </c>
      <c r="T194" s="68">
        <v>1.1999999999999999E-3</v>
      </c>
      <c r="U194" s="5"/>
      <c r="V194" s="4"/>
      <c r="W194" s="4">
        <v>80909032</v>
      </c>
      <c r="X194" s="4"/>
      <c r="Y194" s="4" t="s">
        <v>16</v>
      </c>
      <c r="Z194" s="4"/>
      <c r="AA194" s="4"/>
      <c r="AB194" s="4"/>
      <c r="AC194" s="4"/>
      <c r="AD194" s="4"/>
      <c r="AE194" s="4"/>
      <c r="AF194" s="4" t="s">
        <v>3743</v>
      </c>
      <c r="AG194" s="4"/>
      <c r="AH194" s="4"/>
      <c r="AI194" s="4"/>
      <c r="AJ194" s="4" t="s">
        <v>17</v>
      </c>
      <c r="AK194" s="4" t="s">
        <v>24</v>
      </c>
      <c r="AL194" s="4" t="s">
        <v>2291</v>
      </c>
      <c r="AM194" s="4"/>
      <c r="AN194" s="4"/>
      <c r="AO194" s="4"/>
      <c r="AP194" s="4"/>
      <c r="AQ194" s="4"/>
      <c r="AR194" s="4" t="s">
        <v>139</v>
      </c>
      <c r="AS194" s="4" t="s">
        <v>3744</v>
      </c>
      <c r="AT194" s="4" t="s">
        <v>3745</v>
      </c>
      <c r="AU194" s="4" t="s">
        <v>3398</v>
      </c>
      <c r="AV194" s="4" t="s">
        <v>3746</v>
      </c>
      <c r="AW194" s="6">
        <v>34833871</v>
      </c>
      <c r="AX194" s="6">
        <v>38317258</v>
      </c>
      <c r="AY194" s="6">
        <v>38317258</v>
      </c>
      <c r="AZ194" s="7">
        <v>0</v>
      </c>
      <c r="BA194" s="6">
        <v>38203518</v>
      </c>
      <c r="BB194" s="4" t="s">
        <v>13</v>
      </c>
      <c r="BC194" s="5" t="s">
        <v>3739</v>
      </c>
      <c r="BD194" s="6">
        <v>36018223</v>
      </c>
      <c r="BE194" s="66">
        <v>0.94279999999999997</v>
      </c>
      <c r="BF194" s="7">
        <v>2</v>
      </c>
    </row>
    <row r="195" spans="1:58" s="3" customFormat="1" ht="13.5" x14ac:dyDescent="0.3">
      <c r="A195" s="3">
        <f t="shared" si="2"/>
        <v>184</v>
      </c>
      <c r="B195" s="4" t="s">
        <v>3747</v>
      </c>
      <c r="C195" s="5" t="s">
        <v>3748</v>
      </c>
      <c r="D195" s="4" t="s">
        <v>13</v>
      </c>
      <c r="E195" s="5" t="s">
        <v>264</v>
      </c>
      <c r="F195" s="4" t="s">
        <v>2488</v>
      </c>
      <c r="G195" s="4" t="s">
        <v>2489</v>
      </c>
      <c r="H195" s="66">
        <v>1</v>
      </c>
      <c r="I195" s="4"/>
      <c r="J195" s="76">
        <v>10890000</v>
      </c>
      <c r="K195" s="7"/>
      <c r="L195" s="4" t="s">
        <v>2231</v>
      </c>
      <c r="M195" s="4" t="s">
        <v>3720</v>
      </c>
      <c r="N195" s="4" t="s">
        <v>3749</v>
      </c>
      <c r="O195" s="4"/>
      <c r="P195" s="4" t="s">
        <v>2233</v>
      </c>
      <c r="Q195" s="68">
        <v>7.4999999999999997E-2</v>
      </c>
      <c r="R195" s="4" t="s">
        <v>2527</v>
      </c>
      <c r="S195" s="6">
        <v>816750</v>
      </c>
      <c r="T195" s="68">
        <v>5.0000000000000001E-4</v>
      </c>
      <c r="U195" s="5" t="s">
        <v>2493</v>
      </c>
      <c r="V195" s="68">
        <v>0.02</v>
      </c>
      <c r="W195" s="4">
        <v>72101507</v>
      </c>
      <c r="X195" s="4"/>
      <c r="Y195" s="4" t="s">
        <v>42</v>
      </c>
      <c r="Z195" s="4" t="s">
        <v>2234</v>
      </c>
      <c r="AA195" s="4">
        <v>26</v>
      </c>
      <c r="AB195" s="4">
        <v>1</v>
      </c>
      <c r="AC195" s="4">
        <v>5</v>
      </c>
      <c r="AD195" s="4" t="s">
        <v>2333</v>
      </c>
      <c r="AE195" s="4" t="s">
        <v>2334</v>
      </c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7"/>
      <c r="AX195" s="7"/>
      <c r="AY195" s="7"/>
      <c r="AZ195" s="6">
        <v>10890000</v>
      </c>
      <c r="BA195" s="7"/>
      <c r="BB195" s="4"/>
      <c r="BC195" s="5"/>
      <c r="BD195" s="7"/>
      <c r="BE195" s="7"/>
      <c r="BF195" s="7"/>
    </row>
    <row r="196" spans="1:58" s="3" customFormat="1" ht="13.5" x14ac:dyDescent="0.3">
      <c r="A196" s="3">
        <f t="shared" si="2"/>
        <v>185</v>
      </c>
      <c r="B196" s="4" t="s">
        <v>3750</v>
      </c>
      <c r="C196" s="5" t="s">
        <v>3751</v>
      </c>
      <c r="D196" s="4" t="s">
        <v>13</v>
      </c>
      <c r="E196" s="5" t="s">
        <v>423</v>
      </c>
      <c r="F196" s="4" t="s">
        <v>3177</v>
      </c>
      <c r="G196" s="4" t="s">
        <v>3178</v>
      </c>
      <c r="H196" s="66">
        <v>1</v>
      </c>
      <c r="I196" s="4"/>
      <c r="J196" s="76">
        <v>215533333</v>
      </c>
      <c r="K196" s="6">
        <v>646600000</v>
      </c>
      <c r="L196" s="4" t="s">
        <v>2231</v>
      </c>
      <c r="M196" s="4" t="s">
        <v>3752</v>
      </c>
      <c r="N196" s="4" t="s">
        <v>3753</v>
      </c>
      <c r="O196" s="4" t="s">
        <v>3754</v>
      </c>
      <c r="P196" s="4" t="s">
        <v>2233</v>
      </c>
      <c r="Q196" s="68">
        <v>7.4999999999999997E-2</v>
      </c>
      <c r="R196" s="4" t="s">
        <v>2245</v>
      </c>
      <c r="S196" s="6">
        <v>48495000</v>
      </c>
      <c r="T196" s="68">
        <v>1.1999999999999999E-3</v>
      </c>
      <c r="U196" s="5"/>
      <c r="V196" s="4"/>
      <c r="W196" s="4">
        <v>84111599</v>
      </c>
      <c r="X196" s="4"/>
      <c r="Y196" s="4" t="s">
        <v>16</v>
      </c>
      <c r="Z196" s="4"/>
      <c r="AA196" s="4"/>
      <c r="AB196" s="4"/>
      <c r="AC196" s="4"/>
      <c r="AD196" s="4"/>
      <c r="AE196" s="4"/>
      <c r="AF196" s="4" t="s">
        <v>3755</v>
      </c>
      <c r="AG196" s="4"/>
      <c r="AH196" s="4" t="s">
        <v>2291</v>
      </c>
      <c r="AI196" s="4"/>
      <c r="AJ196" s="4" t="s">
        <v>17</v>
      </c>
      <c r="AK196" s="4" t="s">
        <v>22</v>
      </c>
      <c r="AL196" s="4"/>
      <c r="AM196" s="4"/>
      <c r="AN196" s="4"/>
      <c r="AO196" s="4"/>
      <c r="AP196" s="4"/>
      <c r="AQ196" s="4"/>
      <c r="AR196" s="4" t="s">
        <v>139</v>
      </c>
      <c r="AS196" s="4" t="s">
        <v>3756</v>
      </c>
      <c r="AT196" s="4" t="s">
        <v>3526</v>
      </c>
      <c r="AU196" s="4" t="s">
        <v>3757</v>
      </c>
      <c r="AV196" s="4" t="s">
        <v>3758</v>
      </c>
      <c r="AW196" s="6">
        <v>653925000</v>
      </c>
      <c r="AX196" s="6">
        <v>719317500</v>
      </c>
      <c r="AY196" s="6">
        <v>719317500</v>
      </c>
      <c r="AZ196" s="7">
        <v>0</v>
      </c>
      <c r="BA196" s="6">
        <v>722260756</v>
      </c>
      <c r="BB196" s="4" t="s">
        <v>13</v>
      </c>
      <c r="BC196" s="5" t="s">
        <v>423</v>
      </c>
      <c r="BD196" s="6">
        <v>646600000</v>
      </c>
      <c r="BE196" s="66">
        <v>0.8952</v>
      </c>
      <c r="BF196" s="7">
        <v>3</v>
      </c>
    </row>
    <row r="197" spans="1:58" s="3" customFormat="1" ht="13.5" x14ac:dyDescent="0.3">
      <c r="A197" s="3">
        <f t="shared" si="2"/>
        <v>186</v>
      </c>
      <c r="B197" s="4" t="s">
        <v>3759</v>
      </c>
      <c r="C197" s="5" t="s">
        <v>3760</v>
      </c>
      <c r="D197" s="4" t="s">
        <v>13</v>
      </c>
      <c r="E197" s="5" t="s">
        <v>3761</v>
      </c>
      <c r="F197" s="4" t="s">
        <v>3762</v>
      </c>
      <c r="G197" s="4" t="s">
        <v>3763</v>
      </c>
      <c r="H197" s="66">
        <v>1</v>
      </c>
      <c r="I197" s="4"/>
      <c r="J197" s="76">
        <v>16231910</v>
      </c>
      <c r="K197" s="7"/>
      <c r="L197" s="4" t="s">
        <v>2231</v>
      </c>
      <c r="M197" s="4" t="s">
        <v>3752</v>
      </c>
      <c r="N197" s="4" t="s">
        <v>3764</v>
      </c>
      <c r="O197" s="4"/>
      <c r="P197" s="4" t="s">
        <v>2233</v>
      </c>
      <c r="Q197" s="68">
        <v>0.05</v>
      </c>
      <c r="R197" s="4" t="s">
        <v>2245</v>
      </c>
      <c r="S197" s="6">
        <v>811600</v>
      </c>
      <c r="T197" s="68">
        <v>6.9999999999999999E-4</v>
      </c>
      <c r="U197" s="5" t="s">
        <v>2493</v>
      </c>
      <c r="V197" s="68">
        <v>0.05</v>
      </c>
      <c r="W197" s="4">
        <v>41112401</v>
      </c>
      <c r="X197" s="4"/>
      <c r="Y197" s="4" t="s">
        <v>280</v>
      </c>
      <c r="Z197" s="4"/>
      <c r="AA197" s="4"/>
      <c r="AB197" s="4"/>
      <c r="AC197" s="4"/>
      <c r="AD197" s="4"/>
      <c r="AE197" s="4"/>
      <c r="AF197" s="4" t="s">
        <v>3765</v>
      </c>
      <c r="AG197" s="4"/>
      <c r="AH197" s="4"/>
      <c r="AI197" s="4"/>
      <c r="AJ197" s="4" t="s">
        <v>35</v>
      </c>
      <c r="AK197" s="4" t="s">
        <v>24</v>
      </c>
      <c r="AL197" s="4" t="s">
        <v>2291</v>
      </c>
      <c r="AM197" s="4"/>
      <c r="AN197" s="4"/>
      <c r="AO197" s="4"/>
      <c r="AP197" s="4"/>
      <c r="AQ197" s="4"/>
      <c r="AR197" s="4" t="s">
        <v>23</v>
      </c>
      <c r="AS197" s="4" t="s">
        <v>3766</v>
      </c>
      <c r="AT197" s="4" t="s">
        <v>3435</v>
      </c>
      <c r="AU197" s="4" t="s">
        <v>3767</v>
      </c>
      <c r="AV197" s="4" t="s">
        <v>3768</v>
      </c>
      <c r="AW197" s="6">
        <v>18400000</v>
      </c>
      <c r="AX197" s="6">
        <v>20240000</v>
      </c>
      <c r="AY197" s="6">
        <v>20240000</v>
      </c>
      <c r="AZ197" s="7">
        <v>0</v>
      </c>
      <c r="BA197" s="6">
        <v>20139302</v>
      </c>
      <c r="BB197" s="4" t="s">
        <v>13</v>
      </c>
      <c r="BC197" s="5" t="s">
        <v>3761</v>
      </c>
      <c r="BD197" s="6">
        <v>16231910</v>
      </c>
      <c r="BE197" s="66">
        <v>0.80600000000000005</v>
      </c>
      <c r="BF197" s="7">
        <v>53</v>
      </c>
    </row>
    <row r="198" spans="1:58" s="3" customFormat="1" ht="13.5" x14ac:dyDescent="0.3">
      <c r="A198" s="3">
        <f t="shared" si="2"/>
        <v>187</v>
      </c>
      <c r="B198" s="4" t="s">
        <v>3769</v>
      </c>
      <c r="C198" s="5" t="s">
        <v>3770</v>
      </c>
      <c r="D198" s="4" t="s">
        <v>13</v>
      </c>
      <c r="E198" s="5" t="s">
        <v>1094</v>
      </c>
      <c r="F198" s="4" t="s">
        <v>2660</v>
      </c>
      <c r="G198" s="4" t="s">
        <v>2661</v>
      </c>
      <c r="H198" s="66">
        <v>1</v>
      </c>
      <c r="I198" s="4"/>
      <c r="J198" s="76">
        <v>23034000</v>
      </c>
      <c r="K198" s="7"/>
      <c r="L198" s="4" t="s">
        <v>2231</v>
      </c>
      <c r="M198" s="4" t="s">
        <v>3752</v>
      </c>
      <c r="N198" s="4" t="s">
        <v>3771</v>
      </c>
      <c r="O198" s="4"/>
      <c r="P198" s="4" t="s">
        <v>2255</v>
      </c>
      <c r="Q198" s="68">
        <v>7.4999999999999997E-2</v>
      </c>
      <c r="R198" s="4"/>
      <c r="S198" s="6">
        <v>1727550</v>
      </c>
      <c r="T198" s="68">
        <v>5.0000000000000001E-4</v>
      </c>
      <c r="U198" s="5" t="s">
        <v>3772</v>
      </c>
      <c r="V198" s="68">
        <v>0.02</v>
      </c>
      <c r="W198" s="4">
        <v>72141111</v>
      </c>
      <c r="X198" s="4"/>
      <c r="Y198" s="4" t="s">
        <v>199</v>
      </c>
      <c r="Z198" s="4" t="s">
        <v>2234</v>
      </c>
      <c r="AA198" s="4">
        <v>26</v>
      </c>
      <c r="AB198" s="4">
        <v>1</v>
      </c>
      <c r="AC198" s="4">
        <v>5</v>
      </c>
      <c r="AD198" s="4" t="s">
        <v>2333</v>
      </c>
      <c r="AE198" s="4" t="s">
        <v>2334</v>
      </c>
      <c r="AF198" s="4" t="s">
        <v>3773</v>
      </c>
      <c r="AG198" s="4"/>
      <c r="AH198" s="4"/>
      <c r="AI198" s="4" t="s">
        <v>2291</v>
      </c>
      <c r="AJ198" s="4" t="s">
        <v>30</v>
      </c>
      <c r="AK198" s="4" t="s">
        <v>18</v>
      </c>
      <c r="AL198" s="4"/>
      <c r="AM198" s="4"/>
      <c r="AN198" s="4"/>
      <c r="AO198" s="4"/>
      <c r="AP198" s="4"/>
      <c r="AQ198" s="4"/>
      <c r="AR198" s="4" t="s">
        <v>19</v>
      </c>
      <c r="AS198" s="4" t="s">
        <v>3774</v>
      </c>
      <c r="AT198" s="4"/>
      <c r="AU198" s="4" t="s">
        <v>3775</v>
      </c>
      <c r="AV198" s="4" t="s">
        <v>3776</v>
      </c>
      <c r="AW198" s="6">
        <v>22160000</v>
      </c>
      <c r="AX198" s="6">
        <v>24376000</v>
      </c>
      <c r="AY198" s="7"/>
      <c r="AZ198" s="6">
        <v>24376000</v>
      </c>
      <c r="BA198" s="6">
        <v>23160000</v>
      </c>
      <c r="BB198" s="4" t="s">
        <v>13</v>
      </c>
      <c r="BC198" s="5" t="s">
        <v>1094</v>
      </c>
      <c r="BD198" s="6">
        <v>23034000</v>
      </c>
      <c r="BE198" s="66">
        <v>0.99460000000000004</v>
      </c>
      <c r="BF198" s="7">
        <v>1</v>
      </c>
    </row>
    <row r="199" spans="1:58" s="70" customFormat="1" ht="13.5" x14ac:dyDescent="0.3">
      <c r="A199" s="70">
        <f t="shared" si="2"/>
        <v>188</v>
      </c>
      <c r="B199" s="71" t="s">
        <v>3777</v>
      </c>
      <c r="C199" s="72" t="s">
        <v>3778</v>
      </c>
      <c r="D199" s="71" t="s">
        <v>13</v>
      </c>
      <c r="E199" s="72" t="s">
        <v>3779</v>
      </c>
      <c r="F199" s="71" t="s">
        <v>3780</v>
      </c>
      <c r="G199" s="71" t="s">
        <v>3781</v>
      </c>
      <c r="H199" s="73">
        <v>1</v>
      </c>
      <c r="I199" s="71"/>
      <c r="J199" s="76">
        <v>33060160</v>
      </c>
      <c r="K199" s="74"/>
      <c r="L199" s="71" t="s">
        <v>2231</v>
      </c>
      <c r="M199" s="71" t="s">
        <v>3752</v>
      </c>
      <c r="N199" s="71" t="s">
        <v>3782</v>
      </c>
      <c r="O199" s="71"/>
      <c r="P199" s="71" t="s">
        <v>2255</v>
      </c>
      <c r="Q199" s="75">
        <v>0.05</v>
      </c>
      <c r="R199" s="71" t="s">
        <v>2211</v>
      </c>
      <c r="S199" s="67">
        <v>1653010</v>
      </c>
      <c r="T199" s="75">
        <v>6.9999999999999999E-4</v>
      </c>
      <c r="U199" s="72" t="s">
        <v>3783</v>
      </c>
      <c r="V199" s="75">
        <v>0.05</v>
      </c>
      <c r="W199" s="71">
        <v>39121104</v>
      </c>
      <c r="X199" s="71"/>
      <c r="Y199" s="71" t="s">
        <v>16</v>
      </c>
      <c r="Z199" s="71"/>
      <c r="AA199" s="71"/>
      <c r="AB199" s="71"/>
      <c r="AC199" s="71"/>
      <c r="AD199" s="71"/>
      <c r="AE199" s="71"/>
      <c r="AF199" s="71" t="s">
        <v>3784</v>
      </c>
      <c r="AG199" s="71"/>
      <c r="AH199" s="71"/>
      <c r="AI199" s="71"/>
      <c r="AJ199" s="71" t="s">
        <v>35</v>
      </c>
      <c r="AK199" s="71" t="s">
        <v>24</v>
      </c>
      <c r="AL199" s="71"/>
      <c r="AM199" s="71" t="s">
        <v>2291</v>
      </c>
      <c r="AN199" s="71"/>
      <c r="AO199" s="71"/>
      <c r="AP199" s="71"/>
      <c r="AQ199" s="71"/>
      <c r="AR199" s="71" t="s">
        <v>23</v>
      </c>
      <c r="AS199" s="71" t="s">
        <v>3785</v>
      </c>
      <c r="AT199" s="71" t="s">
        <v>3786</v>
      </c>
      <c r="AU199" s="71" t="s">
        <v>3787</v>
      </c>
      <c r="AV199" s="71" t="s">
        <v>3788</v>
      </c>
      <c r="AW199" s="67">
        <v>34000000</v>
      </c>
      <c r="AX199" s="67">
        <v>37400000</v>
      </c>
      <c r="AY199" s="67">
        <v>37400000</v>
      </c>
      <c r="AZ199" s="74">
        <v>0</v>
      </c>
      <c r="BA199" s="67">
        <v>37564721</v>
      </c>
      <c r="BB199" s="71" t="s">
        <v>13</v>
      </c>
      <c r="BC199" s="72" t="s">
        <v>3779</v>
      </c>
      <c r="BD199" s="67">
        <v>33060160</v>
      </c>
      <c r="BE199" s="73">
        <v>0.88009999999999999</v>
      </c>
      <c r="BF199" s="74">
        <v>160</v>
      </c>
    </row>
    <row r="200" spans="1:58" s="3" customFormat="1" ht="13.5" x14ac:dyDescent="0.3">
      <c r="A200" s="3">
        <f t="shared" si="2"/>
        <v>189</v>
      </c>
      <c r="B200" s="4" t="s">
        <v>3789</v>
      </c>
      <c r="C200" s="5" t="s">
        <v>3790</v>
      </c>
      <c r="D200" s="4" t="s">
        <v>13</v>
      </c>
      <c r="E200" s="5" t="s">
        <v>3791</v>
      </c>
      <c r="F200" s="4" t="s">
        <v>3792</v>
      </c>
      <c r="G200" s="4" t="s">
        <v>3793</v>
      </c>
      <c r="H200" s="66">
        <v>1</v>
      </c>
      <c r="I200" s="4"/>
      <c r="J200" s="80">
        <v>7128000</v>
      </c>
      <c r="K200" s="7"/>
      <c r="L200" s="4" t="s">
        <v>2231</v>
      </c>
      <c r="M200" s="4" t="s">
        <v>3794</v>
      </c>
      <c r="N200" s="4" t="s">
        <v>3795</v>
      </c>
      <c r="O200" s="4"/>
      <c r="P200" s="4" t="s">
        <v>2255</v>
      </c>
      <c r="Q200" s="68">
        <v>0.1</v>
      </c>
      <c r="R200" s="4"/>
      <c r="S200" s="6">
        <v>712800</v>
      </c>
      <c r="T200" s="68">
        <v>6.9999999999999999E-4</v>
      </c>
      <c r="U200" s="5"/>
      <c r="V200" s="4"/>
      <c r="W200" s="4">
        <v>40142094</v>
      </c>
      <c r="X200" s="4"/>
      <c r="Y200" s="4" t="s">
        <v>177</v>
      </c>
      <c r="Z200" s="4" t="s">
        <v>2234</v>
      </c>
      <c r="AA200" s="4">
        <v>26</v>
      </c>
      <c r="AB200" s="4">
        <v>1</v>
      </c>
      <c r="AC200" s="4">
        <v>5</v>
      </c>
      <c r="AD200" s="4" t="s">
        <v>2333</v>
      </c>
      <c r="AE200" s="4" t="s">
        <v>2334</v>
      </c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7"/>
      <c r="AX200" s="7"/>
      <c r="AY200" s="7"/>
      <c r="AZ200" s="7">
        <v>0</v>
      </c>
      <c r="BA200" s="7"/>
      <c r="BB200" s="4"/>
      <c r="BC200" s="5"/>
      <c r="BD200" s="7"/>
      <c r="BE200" s="7"/>
      <c r="BF200" s="7"/>
    </row>
    <row r="201" spans="1:58" s="3" customFormat="1" ht="13.5" x14ac:dyDescent="0.3">
      <c r="A201" s="3">
        <f t="shared" si="2"/>
        <v>190</v>
      </c>
      <c r="B201" s="4" t="s">
        <v>3796</v>
      </c>
      <c r="C201" s="5" t="s">
        <v>3797</v>
      </c>
      <c r="D201" s="4" t="s">
        <v>13</v>
      </c>
      <c r="E201" s="5" t="s">
        <v>3798</v>
      </c>
      <c r="F201" s="4" t="s">
        <v>3799</v>
      </c>
      <c r="G201" s="4" t="s">
        <v>3800</v>
      </c>
      <c r="H201" s="66">
        <v>1</v>
      </c>
      <c r="I201" s="4"/>
      <c r="J201" s="80">
        <v>68859900</v>
      </c>
      <c r="K201" s="7"/>
      <c r="L201" s="4" t="s">
        <v>2231</v>
      </c>
      <c r="M201" s="4" t="s">
        <v>3801</v>
      </c>
      <c r="N201" s="4" t="s">
        <v>3802</v>
      </c>
      <c r="O201" s="4"/>
      <c r="P201" s="4" t="s">
        <v>2233</v>
      </c>
      <c r="Q201" s="68">
        <v>7.4999999999999997E-2</v>
      </c>
      <c r="R201" s="4" t="s">
        <v>2359</v>
      </c>
      <c r="S201" s="6">
        <v>5164500</v>
      </c>
      <c r="T201" s="68">
        <v>5.0000000000000001E-4</v>
      </c>
      <c r="U201" s="5" t="s">
        <v>3803</v>
      </c>
      <c r="V201" s="68">
        <v>0.02</v>
      </c>
      <c r="W201" s="4">
        <v>72101507</v>
      </c>
      <c r="X201" s="4"/>
      <c r="Y201" s="4" t="s">
        <v>42</v>
      </c>
      <c r="Z201" s="4"/>
      <c r="AA201" s="4"/>
      <c r="AB201" s="4"/>
      <c r="AC201" s="4"/>
      <c r="AD201" s="4"/>
      <c r="AE201" s="4"/>
      <c r="AF201" s="4" t="s">
        <v>3804</v>
      </c>
      <c r="AG201" s="4"/>
      <c r="AH201" s="4"/>
      <c r="AI201" s="4"/>
      <c r="AJ201" s="4" t="s">
        <v>30</v>
      </c>
      <c r="AK201" s="4" t="s">
        <v>24</v>
      </c>
      <c r="AL201" s="4"/>
      <c r="AM201" s="4"/>
      <c r="AN201" s="4"/>
      <c r="AO201" s="4" t="s">
        <v>2291</v>
      </c>
      <c r="AP201" s="4"/>
      <c r="AQ201" s="4"/>
      <c r="AR201" s="4" t="s">
        <v>23</v>
      </c>
      <c r="AS201" s="4" t="s">
        <v>3805</v>
      </c>
      <c r="AT201" s="4"/>
      <c r="AU201" s="4" t="s">
        <v>3724</v>
      </c>
      <c r="AV201" s="4" t="s">
        <v>3725</v>
      </c>
      <c r="AW201" s="6">
        <v>71320000</v>
      </c>
      <c r="AX201" s="6">
        <v>78452000</v>
      </c>
      <c r="AY201" s="6">
        <v>78452000</v>
      </c>
      <c r="AZ201" s="6">
        <v>78452000</v>
      </c>
      <c r="BA201" s="6">
        <v>78468618</v>
      </c>
      <c r="BB201" s="4" t="s">
        <v>13</v>
      </c>
      <c r="BC201" s="5" t="s">
        <v>3798</v>
      </c>
      <c r="BD201" s="6">
        <v>68859900</v>
      </c>
      <c r="BE201" s="66">
        <v>0.87760000000000005</v>
      </c>
      <c r="BF201" s="7">
        <v>169</v>
      </c>
    </row>
    <row r="202" spans="1:58" s="3" customFormat="1" ht="13.5" x14ac:dyDescent="0.3">
      <c r="A202" s="3">
        <f t="shared" si="2"/>
        <v>191</v>
      </c>
      <c r="B202" s="4" t="s">
        <v>3806</v>
      </c>
      <c r="C202" s="5" t="s">
        <v>3807</v>
      </c>
      <c r="D202" s="4" t="s">
        <v>13</v>
      </c>
      <c r="E202" s="5" t="s">
        <v>3808</v>
      </c>
      <c r="F202" s="4" t="s">
        <v>3809</v>
      </c>
      <c r="G202" s="4" t="s">
        <v>3810</v>
      </c>
      <c r="H202" s="66">
        <v>1</v>
      </c>
      <c r="I202" s="4"/>
      <c r="J202" s="80">
        <v>67841657</v>
      </c>
      <c r="K202" s="7"/>
      <c r="L202" s="4" t="s">
        <v>2231</v>
      </c>
      <c r="M202" s="4" t="s">
        <v>3811</v>
      </c>
      <c r="N202" s="4" t="s">
        <v>3812</v>
      </c>
      <c r="O202" s="4"/>
      <c r="P202" s="4" t="s">
        <v>2233</v>
      </c>
      <c r="Q202" s="68">
        <v>7.4999999999999997E-2</v>
      </c>
      <c r="R202" s="4" t="s">
        <v>2558</v>
      </c>
      <c r="S202" s="6">
        <v>5088130</v>
      </c>
      <c r="T202" s="68">
        <v>5.0000000000000001E-4</v>
      </c>
      <c r="U202" s="5" t="s">
        <v>2493</v>
      </c>
      <c r="V202" s="68">
        <v>0.02</v>
      </c>
      <c r="W202" s="4">
        <v>72101507</v>
      </c>
      <c r="X202" s="4"/>
      <c r="Y202" s="4" t="s">
        <v>42</v>
      </c>
      <c r="Z202" s="4"/>
      <c r="AA202" s="4"/>
      <c r="AB202" s="4"/>
      <c r="AC202" s="4"/>
      <c r="AD202" s="4"/>
      <c r="AE202" s="4"/>
      <c r="AF202" s="4" t="s">
        <v>3813</v>
      </c>
      <c r="AG202" s="4"/>
      <c r="AH202" s="4" t="s">
        <v>2291</v>
      </c>
      <c r="AI202" s="4"/>
      <c r="AJ202" s="4" t="s">
        <v>30</v>
      </c>
      <c r="AK202" s="4" t="s">
        <v>24</v>
      </c>
      <c r="AL202" s="4"/>
      <c r="AM202" s="4"/>
      <c r="AN202" s="4" t="s">
        <v>2291</v>
      </c>
      <c r="AO202" s="4"/>
      <c r="AP202" s="4"/>
      <c r="AQ202" s="4"/>
      <c r="AR202" s="4" t="s">
        <v>23</v>
      </c>
      <c r="AS202" s="4" t="s">
        <v>3814</v>
      </c>
      <c r="AT202" s="4" t="s">
        <v>3815</v>
      </c>
      <c r="AU202" s="4" t="s">
        <v>3816</v>
      </c>
      <c r="AV202" s="4" t="s">
        <v>3817</v>
      </c>
      <c r="AW202" s="6">
        <v>70540000</v>
      </c>
      <c r="AX202" s="6">
        <v>77594000</v>
      </c>
      <c r="AY202" s="6">
        <v>77594000</v>
      </c>
      <c r="AZ202" s="6">
        <v>77594000</v>
      </c>
      <c r="BA202" s="6">
        <v>76998814</v>
      </c>
      <c r="BB202" s="4" t="s">
        <v>13</v>
      </c>
      <c r="BC202" s="5" t="s">
        <v>3808</v>
      </c>
      <c r="BD202" s="6">
        <v>67841657</v>
      </c>
      <c r="BE202" s="66">
        <v>0.88109999999999999</v>
      </c>
      <c r="BF202" s="7">
        <v>12</v>
      </c>
    </row>
    <row r="203" spans="1:58" s="3" customFormat="1" ht="13.5" x14ac:dyDescent="0.3">
      <c r="A203" s="3">
        <f t="shared" si="2"/>
        <v>192</v>
      </c>
      <c r="B203" s="4" t="s">
        <v>3818</v>
      </c>
      <c r="C203" s="5" t="s">
        <v>3819</v>
      </c>
      <c r="D203" s="4" t="s">
        <v>13</v>
      </c>
      <c r="E203" s="5" t="s">
        <v>3820</v>
      </c>
      <c r="F203" s="4" t="s">
        <v>3821</v>
      </c>
      <c r="G203" s="4" t="s">
        <v>3822</v>
      </c>
      <c r="H203" s="66">
        <v>1</v>
      </c>
      <c r="I203" s="4"/>
      <c r="J203" s="80">
        <v>63360000</v>
      </c>
      <c r="K203" s="7"/>
      <c r="L203" s="4" t="s">
        <v>2231</v>
      </c>
      <c r="M203" s="4" t="s">
        <v>3811</v>
      </c>
      <c r="N203" s="4" t="s">
        <v>3823</v>
      </c>
      <c r="O203" s="4"/>
      <c r="P203" s="4" t="s">
        <v>2233</v>
      </c>
      <c r="Q203" s="68">
        <v>0.15</v>
      </c>
      <c r="R203" s="4" t="s">
        <v>2245</v>
      </c>
      <c r="S203" s="6">
        <v>9504000</v>
      </c>
      <c r="T203" s="68">
        <v>5.0000000000000001E-4</v>
      </c>
      <c r="U203" s="5" t="s">
        <v>3803</v>
      </c>
      <c r="V203" s="68">
        <v>0.02</v>
      </c>
      <c r="W203" s="4">
        <v>72151295</v>
      </c>
      <c r="X203" s="4"/>
      <c r="Y203" s="4" t="s">
        <v>109</v>
      </c>
      <c r="Z203" s="4" t="s">
        <v>2234</v>
      </c>
      <c r="AA203" s="4">
        <v>27</v>
      </c>
      <c r="AB203" s="4">
        <v>1</v>
      </c>
      <c r="AC203" s="4">
        <v>0</v>
      </c>
      <c r="AD203" s="4">
        <v>0</v>
      </c>
      <c r="AE203" s="4" t="s">
        <v>3066</v>
      </c>
      <c r="AF203" s="4" t="s">
        <v>3824</v>
      </c>
      <c r="AG203" s="4"/>
      <c r="AH203" s="4"/>
      <c r="AI203" s="4"/>
      <c r="AJ203" s="4" t="s">
        <v>30</v>
      </c>
      <c r="AK203" s="4" t="s">
        <v>18</v>
      </c>
      <c r="AL203" s="4"/>
      <c r="AM203" s="4"/>
      <c r="AN203" s="4"/>
      <c r="AO203" s="4"/>
      <c r="AP203" s="4"/>
      <c r="AQ203" s="4"/>
      <c r="AR203" s="4" t="s">
        <v>19</v>
      </c>
      <c r="AS203" s="4" t="s">
        <v>3825</v>
      </c>
      <c r="AT203" s="4"/>
      <c r="AU203" s="4" t="s">
        <v>3826</v>
      </c>
      <c r="AV203" s="4" t="s">
        <v>3827</v>
      </c>
      <c r="AW203" s="6">
        <v>60460000</v>
      </c>
      <c r="AX203" s="6">
        <v>66506000</v>
      </c>
      <c r="AY203" s="7"/>
      <c r="AZ203" s="6">
        <v>66506000</v>
      </c>
      <c r="BA203" s="6">
        <v>64510820</v>
      </c>
      <c r="BB203" s="4" t="s">
        <v>13</v>
      </c>
      <c r="BC203" s="5" t="s">
        <v>3820</v>
      </c>
      <c r="BD203" s="6">
        <v>63360000</v>
      </c>
      <c r="BE203" s="66">
        <v>0.98219999999999996</v>
      </c>
      <c r="BF203" s="7">
        <v>1</v>
      </c>
    </row>
    <row r="204" spans="1:58" s="3" customFormat="1" ht="13.5" x14ac:dyDescent="0.3">
      <c r="A204" s="3">
        <f t="shared" si="2"/>
        <v>193</v>
      </c>
      <c r="B204" s="4" t="s">
        <v>3828</v>
      </c>
      <c r="C204" s="5" t="s">
        <v>3829</v>
      </c>
      <c r="D204" s="4" t="s">
        <v>13</v>
      </c>
      <c r="E204" s="5" t="s">
        <v>467</v>
      </c>
      <c r="F204" s="4" t="s">
        <v>3830</v>
      </c>
      <c r="G204" s="4" t="s">
        <v>3831</v>
      </c>
      <c r="H204" s="66">
        <v>1</v>
      </c>
      <c r="I204" s="4"/>
      <c r="J204" s="80">
        <v>4426400</v>
      </c>
      <c r="K204" s="7"/>
      <c r="L204" s="4" t="s">
        <v>2231</v>
      </c>
      <c r="M204" s="4" t="s">
        <v>3811</v>
      </c>
      <c r="N204" s="4" t="s">
        <v>3832</v>
      </c>
      <c r="O204" s="4"/>
      <c r="P204" s="4" t="s">
        <v>2309</v>
      </c>
      <c r="Q204" s="68">
        <v>0.1</v>
      </c>
      <c r="R204" s="4"/>
      <c r="S204" s="6">
        <v>442640</v>
      </c>
      <c r="T204" s="68">
        <v>1.1999999999999999E-3</v>
      </c>
      <c r="U204" s="5"/>
      <c r="V204" s="4"/>
      <c r="W204" s="4">
        <v>72153990</v>
      </c>
      <c r="X204" s="4"/>
      <c r="Y204" s="4" t="s">
        <v>1137</v>
      </c>
      <c r="Z204" s="4" t="s">
        <v>2234</v>
      </c>
      <c r="AA204" s="4">
        <v>26</v>
      </c>
      <c r="AB204" s="4">
        <v>1</v>
      </c>
      <c r="AC204" s="4">
        <v>5</v>
      </c>
      <c r="AD204" s="4" t="s">
        <v>2333</v>
      </c>
      <c r="AE204" s="4" t="s">
        <v>2334</v>
      </c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7"/>
      <c r="AX204" s="7"/>
      <c r="AY204" s="7"/>
      <c r="AZ204" s="7">
        <v>0</v>
      </c>
      <c r="BA204" s="7"/>
      <c r="BB204" s="4"/>
      <c r="BC204" s="5"/>
      <c r="BD204" s="7"/>
      <c r="BE204" s="7"/>
      <c r="BF204" s="7"/>
    </row>
    <row r="205" spans="1:58" s="3" customFormat="1" ht="13.5" x14ac:dyDescent="0.3">
      <c r="A205" s="3">
        <f t="shared" si="2"/>
        <v>194</v>
      </c>
      <c r="B205" s="4" t="s">
        <v>3833</v>
      </c>
      <c r="C205" s="5" t="s">
        <v>3834</v>
      </c>
      <c r="D205" s="4" t="s">
        <v>13</v>
      </c>
      <c r="E205" s="5" t="s">
        <v>3835</v>
      </c>
      <c r="F205" s="4" t="s">
        <v>3836</v>
      </c>
      <c r="G205" s="4" t="s">
        <v>3837</v>
      </c>
      <c r="H205" s="66">
        <v>1</v>
      </c>
      <c r="I205" s="4"/>
      <c r="J205" s="80">
        <v>44000000</v>
      </c>
      <c r="K205" s="7"/>
      <c r="L205" s="4" t="s">
        <v>2231</v>
      </c>
      <c r="M205" s="4" t="s">
        <v>3838</v>
      </c>
      <c r="N205" s="4" t="s">
        <v>3839</v>
      </c>
      <c r="O205" s="4"/>
      <c r="P205" s="4" t="s">
        <v>2233</v>
      </c>
      <c r="Q205" s="68">
        <v>0.05</v>
      </c>
      <c r="R205" s="4" t="s">
        <v>2245</v>
      </c>
      <c r="S205" s="6">
        <v>2200000</v>
      </c>
      <c r="T205" s="68">
        <v>6.9999999999999999E-4</v>
      </c>
      <c r="U205" s="5" t="s">
        <v>3840</v>
      </c>
      <c r="V205" s="68">
        <v>0.05</v>
      </c>
      <c r="W205" s="4">
        <v>25111520</v>
      </c>
      <c r="X205" s="4"/>
      <c r="Y205" s="4" t="s">
        <v>144</v>
      </c>
      <c r="Z205" s="4" t="s">
        <v>2234</v>
      </c>
      <c r="AA205" s="4">
        <v>26</v>
      </c>
      <c r="AB205" s="4">
        <v>1</v>
      </c>
      <c r="AC205" s="4">
        <v>5</v>
      </c>
      <c r="AD205" s="4" t="s">
        <v>2932</v>
      </c>
      <c r="AE205" s="4" t="s">
        <v>3841</v>
      </c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7"/>
      <c r="AX205" s="7"/>
      <c r="AY205" s="7"/>
      <c r="AZ205" s="7">
        <v>0</v>
      </c>
      <c r="BA205" s="7"/>
      <c r="BB205" s="4"/>
      <c r="BC205" s="5"/>
      <c r="BD205" s="7"/>
      <c r="BE205" s="7"/>
      <c r="BF205" s="7"/>
    </row>
    <row r="206" spans="1:58" s="3" customFormat="1" ht="13.5" x14ac:dyDescent="0.3">
      <c r="A206" s="3">
        <f t="shared" ref="A206:A269" si="3">1+A205</f>
        <v>195</v>
      </c>
      <c r="B206" s="4" t="s">
        <v>3842</v>
      </c>
      <c r="C206" s="5" t="s">
        <v>3843</v>
      </c>
      <c r="D206" s="4" t="s">
        <v>13</v>
      </c>
      <c r="E206" s="5" t="s">
        <v>3004</v>
      </c>
      <c r="F206" s="4" t="s">
        <v>3005</v>
      </c>
      <c r="G206" s="4" t="s">
        <v>3006</v>
      </c>
      <c r="H206" s="66">
        <v>1</v>
      </c>
      <c r="I206" s="4"/>
      <c r="J206" s="80">
        <v>248820000</v>
      </c>
      <c r="K206" s="7"/>
      <c r="L206" s="4" t="s">
        <v>2231</v>
      </c>
      <c r="M206" s="4" t="s">
        <v>3838</v>
      </c>
      <c r="N206" s="4" t="s">
        <v>3844</v>
      </c>
      <c r="O206" s="4"/>
      <c r="P206" s="4" t="s">
        <v>2233</v>
      </c>
      <c r="Q206" s="68">
        <v>7.4999999999999997E-2</v>
      </c>
      <c r="R206" s="4" t="s">
        <v>2545</v>
      </c>
      <c r="S206" s="6">
        <v>18661500</v>
      </c>
      <c r="T206" s="68">
        <v>1.1999999999999999E-3</v>
      </c>
      <c r="U206" s="5"/>
      <c r="V206" s="4"/>
      <c r="W206" s="4">
        <v>80909032</v>
      </c>
      <c r="X206" s="4"/>
      <c r="Y206" s="4" t="s">
        <v>16</v>
      </c>
      <c r="Z206" s="4"/>
      <c r="AA206" s="4"/>
      <c r="AB206" s="4"/>
      <c r="AC206" s="4"/>
      <c r="AD206" s="4"/>
      <c r="AE206" s="4"/>
      <c r="AF206" s="4" t="s">
        <v>3845</v>
      </c>
      <c r="AG206" s="4"/>
      <c r="AH206" s="4"/>
      <c r="AI206" s="4"/>
      <c r="AJ206" s="4" t="s">
        <v>38</v>
      </c>
      <c r="AK206" s="4" t="s">
        <v>22</v>
      </c>
      <c r="AL206" s="4"/>
      <c r="AM206" s="4"/>
      <c r="AN206" s="4"/>
      <c r="AO206" s="4"/>
      <c r="AP206" s="4"/>
      <c r="AQ206" s="4" t="s">
        <v>2291</v>
      </c>
      <c r="AR206" s="4" t="s">
        <v>23</v>
      </c>
      <c r="AS206" s="4" t="s">
        <v>3846</v>
      </c>
      <c r="AT206" s="4" t="s">
        <v>3847</v>
      </c>
      <c r="AU206" s="4" t="s">
        <v>3848</v>
      </c>
      <c r="AV206" s="4" t="s">
        <v>3849</v>
      </c>
      <c r="AW206" s="6">
        <v>259110000</v>
      </c>
      <c r="AX206" s="6">
        <v>285021000</v>
      </c>
      <c r="AY206" s="6">
        <v>285021000</v>
      </c>
      <c r="AZ206" s="7">
        <v>0</v>
      </c>
      <c r="BA206" s="6">
        <v>281957102</v>
      </c>
      <c r="BB206" s="4" t="s">
        <v>13</v>
      </c>
      <c r="BC206" s="5" t="s">
        <v>3004</v>
      </c>
      <c r="BD206" s="6">
        <v>248820000</v>
      </c>
      <c r="BE206" s="66">
        <v>0.88249999999999995</v>
      </c>
      <c r="BF206" s="7">
        <v>2</v>
      </c>
    </row>
    <row r="207" spans="1:58" s="3" customFormat="1" ht="13.5" x14ac:dyDescent="0.3">
      <c r="A207" s="3">
        <f t="shared" si="3"/>
        <v>196</v>
      </c>
      <c r="B207" s="4" t="s">
        <v>3850</v>
      </c>
      <c r="C207" s="5" t="s">
        <v>3851</v>
      </c>
      <c r="D207" s="4" t="s">
        <v>13</v>
      </c>
      <c r="E207" s="5" t="s">
        <v>3852</v>
      </c>
      <c r="F207" s="4" t="s">
        <v>3853</v>
      </c>
      <c r="G207" s="4" t="s">
        <v>3854</v>
      </c>
      <c r="H207" s="66">
        <v>1</v>
      </c>
      <c r="I207" s="4"/>
      <c r="J207" s="80">
        <v>17270000</v>
      </c>
      <c r="K207" s="7"/>
      <c r="L207" s="4" t="s">
        <v>2231</v>
      </c>
      <c r="M207" s="4" t="s">
        <v>3838</v>
      </c>
      <c r="N207" s="4" t="s">
        <v>3855</v>
      </c>
      <c r="O207" s="4"/>
      <c r="P207" s="4" t="s">
        <v>2233</v>
      </c>
      <c r="Q207" s="68">
        <v>7.4999999999999997E-2</v>
      </c>
      <c r="R207" s="4" t="s">
        <v>2245</v>
      </c>
      <c r="S207" s="6">
        <v>1295250</v>
      </c>
      <c r="T207" s="68">
        <v>5.0000000000000001E-4</v>
      </c>
      <c r="U207" s="5" t="s">
        <v>2493</v>
      </c>
      <c r="V207" s="68">
        <v>0.02</v>
      </c>
      <c r="W207" s="4">
        <v>72101507</v>
      </c>
      <c r="X207" s="4"/>
      <c r="Y207" s="4" t="s">
        <v>280</v>
      </c>
      <c r="Z207" s="4" t="s">
        <v>2234</v>
      </c>
      <c r="AA207" s="4">
        <v>26</v>
      </c>
      <c r="AB207" s="4">
        <v>1</v>
      </c>
      <c r="AC207" s="4">
        <v>2</v>
      </c>
      <c r="AD207" s="4" t="s">
        <v>2333</v>
      </c>
      <c r="AE207" s="4" t="s">
        <v>2739</v>
      </c>
      <c r="AF207" s="4" t="s">
        <v>3856</v>
      </c>
      <c r="AG207" s="4"/>
      <c r="AH207" s="4"/>
      <c r="AI207" s="4"/>
      <c r="AJ207" s="4" t="s">
        <v>30</v>
      </c>
      <c r="AK207" s="4" t="s">
        <v>18</v>
      </c>
      <c r="AL207" s="4"/>
      <c r="AM207" s="4"/>
      <c r="AN207" s="4"/>
      <c r="AO207" s="4"/>
      <c r="AP207" s="4"/>
      <c r="AQ207" s="4"/>
      <c r="AR207" s="4" t="s">
        <v>19</v>
      </c>
      <c r="AS207" s="4" t="s">
        <v>3857</v>
      </c>
      <c r="AT207" s="4"/>
      <c r="AU207" s="4" t="s">
        <v>3858</v>
      </c>
      <c r="AV207" s="4" t="s">
        <v>3859</v>
      </c>
      <c r="AW207" s="6">
        <v>16000000</v>
      </c>
      <c r="AX207" s="6">
        <v>17600000</v>
      </c>
      <c r="AY207" s="7"/>
      <c r="AZ207" s="6">
        <v>17600000</v>
      </c>
      <c r="BA207" s="6">
        <v>17350000</v>
      </c>
      <c r="BB207" s="4" t="s">
        <v>13</v>
      </c>
      <c r="BC207" s="5" t="s">
        <v>3852</v>
      </c>
      <c r="BD207" s="6">
        <v>17270000</v>
      </c>
      <c r="BE207" s="66">
        <v>0.99539999999999995</v>
      </c>
      <c r="BF207" s="7">
        <v>1</v>
      </c>
    </row>
    <row r="208" spans="1:58" s="3" customFormat="1" ht="13.5" x14ac:dyDescent="0.3">
      <c r="A208" s="3">
        <f t="shared" si="3"/>
        <v>197</v>
      </c>
      <c r="B208" s="4" t="s">
        <v>3860</v>
      </c>
      <c r="C208" s="5" t="s">
        <v>3861</v>
      </c>
      <c r="D208" s="4" t="s">
        <v>13</v>
      </c>
      <c r="E208" s="5" t="s">
        <v>1339</v>
      </c>
      <c r="F208" s="4" t="s">
        <v>3022</v>
      </c>
      <c r="G208" s="4" t="s">
        <v>3023</v>
      </c>
      <c r="H208" s="66">
        <v>1</v>
      </c>
      <c r="I208" s="4"/>
      <c r="J208" s="80">
        <v>10340000</v>
      </c>
      <c r="K208" s="7"/>
      <c r="L208" s="4" t="s">
        <v>2231</v>
      </c>
      <c r="M208" s="4" t="s">
        <v>3862</v>
      </c>
      <c r="N208" s="4" t="s">
        <v>3863</v>
      </c>
      <c r="O208" s="4"/>
      <c r="P208" s="4" t="s">
        <v>2255</v>
      </c>
      <c r="Q208" s="68">
        <v>7.4999999999999997E-2</v>
      </c>
      <c r="R208" s="4"/>
      <c r="S208" s="6">
        <v>775500</v>
      </c>
      <c r="T208" s="68">
        <v>5.0000000000000001E-4</v>
      </c>
      <c r="U208" s="5"/>
      <c r="V208" s="4"/>
      <c r="W208" s="4">
        <v>72101507</v>
      </c>
      <c r="X208" s="4"/>
      <c r="Y208" s="4" t="s">
        <v>177</v>
      </c>
      <c r="Z208" s="4" t="s">
        <v>2234</v>
      </c>
      <c r="AA208" s="4">
        <v>26</v>
      </c>
      <c r="AB208" s="4">
        <v>1</v>
      </c>
      <c r="AC208" s="4">
        <v>5</v>
      </c>
      <c r="AD208" s="4" t="s">
        <v>2333</v>
      </c>
      <c r="AE208" s="4" t="s">
        <v>2334</v>
      </c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7"/>
      <c r="AX208" s="7"/>
      <c r="AY208" s="7"/>
      <c r="AZ208" s="6">
        <v>10340000</v>
      </c>
      <c r="BA208" s="7"/>
      <c r="BB208" s="4"/>
      <c r="BC208" s="5"/>
      <c r="BD208" s="7"/>
      <c r="BE208" s="7"/>
      <c r="BF208" s="7"/>
    </row>
    <row r="209" spans="1:58" s="3" customFormat="1" ht="13.5" x14ac:dyDescent="0.3">
      <c r="A209" s="3">
        <f t="shared" si="3"/>
        <v>198</v>
      </c>
      <c r="B209" s="4" t="s">
        <v>3864</v>
      </c>
      <c r="C209" s="5" t="s">
        <v>3865</v>
      </c>
      <c r="D209" s="4" t="s">
        <v>13</v>
      </c>
      <c r="E209" s="5" t="s">
        <v>926</v>
      </c>
      <c r="F209" s="4" t="s">
        <v>2496</v>
      </c>
      <c r="G209" s="4" t="s">
        <v>2497</v>
      </c>
      <c r="H209" s="66">
        <v>1</v>
      </c>
      <c r="I209" s="4"/>
      <c r="J209" s="80">
        <v>41470000</v>
      </c>
      <c r="K209" s="7"/>
      <c r="L209" s="4" t="s">
        <v>2231</v>
      </c>
      <c r="M209" s="4" t="s">
        <v>3866</v>
      </c>
      <c r="N209" s="4" t="s">
        <v>3867</v>
      </c>
      <c r="O209" s="4"/>
      <c r="P209" s="4" t="s">
        <v>2233</v>
      </c>
      <c r="Q209" s="68">
        <v>0.05</v>
      </c>
      <c r="R209" s="4" t="s">
        <v>2245</v>
      </c>
      <c r="S209" s="6">
        <v>2073500</v>
      </c>
      <c r="T209" s="68">
        <v>6.9999999999999999E-4</v>
      </c>
      <c r="U209" s="5" t="s">
        <v>3671</v>
      </c>
      <c r="V209" s="68">
        <v>0.05</v>
      </c>
      <c r="W209" s="4">
        <v>41112301</v>
      </c>
      <c r="X209" s="4"/>
      <c r="Y209" s="4" t="s">
        <v>280</v>
      </c>
      <c r="Z209" s="4" t="s">
        <v>2234</v>
      </c>
      <c r="AA209" s="4">
        <v>26</v>
      </c>
      <c r="AB209" s="4">
        <v>1</v>
      </c>
      <c r="AC209" s="4">
        <v>2</v>
      </c>
      <c r="AD209" s="4" t="s">
        <v>2333</v>
      </c>
      <c r="AE209" s="4" t="s">
        <v>2739</v>
      </c>
      <c r="AF209" s="4" t="s">
        <v>3868</v>
      </c>
      <c r="AG209" s="4"/>
      <c r="AH209" s="4"/>
      <c r="AI209" s="4"/>
      <c r="AJ209" s="4" t="s">
        <v>35</v>
      </c>
      <c r="AK209" s="4" t="s">
        <v>18</v>
      </c>
      <c r="AL209" s="4"/>
      <c r="AM209" s="4"/>
      <c r="AN209" s="4"/>
      <c r="AO209" s="4"/>
      <c r="AP209" s="4"/>
      <c r="AQ209" s="4"/>
      <c r="AR209" s="4" t="s">
        <v>19</v>
      </c>
      <c r="AS209" s="4" t="s">
        <v>3869</v>
      </c>
      <c r="AT209" s="4"/>
      <c r="AU209" s="4" t="s">
        <v>3870</v>
      </c>
      <c r="AV209" s="4" t="s">
        <v>3871</v>
      </c>
      <c r="AW209" s="6">
        <v>38580000</v>
      </c>
      <c r="AX209" s="6">
        <v>42438000</v>
      </c>
      <c r="AY209" s="7"/>
      <c r="AZ209" s="7">
        <v>0</v>
      </c>
      <c r="BA209" s="6">
        <v>41500000</v>
      </c>
      <c r="BB209" s="4" t="s">
        <v>13</v>
      </c>
      <c r="BC209" s="5" t="s">
        <v>926</v>
      </c>
      <c r="BD209" s="6">
        <v>41470000</v>
      </c>
      <c r="BE209" s="66">
        <v>0.99929999999999997</v>
      </c>
      <c r="BF209" s="7">
        <v>1</v>
      </c>
    </row>
    <row r="210" spans="1:58" s="3" customFormat="1" ht="13.5" x14ac:dyDescent="0.3">
      <c r="A210" s="3">
        <f t="shared" si="3"/>
        <v>199</v>
      </c>
      <c r="B210" s="4" t="s">
        <v>3872</v>
      </c>
      <c r="C210" s="5" t="s">
        <v>3873</v>
      </c>
      <c r="D210" s="4" t="s">
        <v>13</v>
      </c>
      <c r="E210" s="5" t="s">
        <v>3874</v>
      </c>
      <c r="F210" s="4" t="s">
        <v>3875</v>
      </c>
      <c r="G210" s="4" t="s">
        <v>3876</v>
      </c>
      <c r="H210" s="66">
        <v>1</v>
      </c>
      <c r="I210" s="4"/>
      <c r="J210" s="80">
        <v>1505415600</v>
      </c>
      <c r="K210" s="7"/>
      <c r="L210" s="4" t="s">
        <v>2231</v>
      </c>
      <c r="M210" s="4" t="s">
        <v>3877</v>
      </c>
      <c r="N210" s="4" t="s">
        <v>3878</v>
      </c>
      <c r="O210" s="4"/>
      <c r="P210" s="4" t="s">
        <v>2233</v>
      </c>
      <c r="Q210" s="68">
        <v>7.4999999999999997E-2</v>
      </c>
      <c r="R210" s="4" t="s">
        <v>2245</v>
      </c>
      <c r="S210" s="6">
        <v>112906170</v>
      </c>
      <c r="T210" s="68">
        <v>1.1999999999999999E-3</v>
      </c>
      <c r="U210" s="5"/>
      <c r="V210" s="4"/>
      <c r="W210" s="4">
        <v>76121598</v>
      </c>
      <c r="X210" s="4"/>
      <c r="Y210" s="4" t="s">
        <v>16</v>
      </c>
      <c r="Z210" s="4"/>
      <c r="AA210" s="4"/>
      <c r="AB210" s="4"/>
      <c r="AC210" s="4"/>
      <c r="AD210" s="4"/>
      <c r="AE210" s="4"/>
      <c r="AF210" s="4" t="s">
        <v>3879</v>
      </c>
      <c r="AG210" s="4"/>
      <c r="AH210" s="4" t="s">
        <v>2291</v>
      </c>
      <c r="AI210" s="4"/>
      <c r="AJ210" s="4" t="s">
        <v>17</v>
      </c>
      <c r="AK210" s="4" t="s">
        <v>22</v>
      </c>
      <c r="AL210" s="4"/>
      <c r="AM210" s="4"/>
      <c r="AN210" s="4"/>
      <c r="AO210" s="4"/>
      <c r="AP210" s="4"/>
      <c r="AQ210" s="4"/>
      <c r="AR210" s="4" t="s">
        <v>23</v>
      </c>
      <c r="AS210" s="4" t="s">
        <v>3880</v>
      </c>
      <c r="AT210" s="4" t="s">
        <v>3816</v>
      </c>
      <c r="AU210" s="4" t="s">
        <v>3881</v>
      </c>
      <c r="AV210" s="4" t="s">
        <v>3882</v>
      </c>
      <c r="AW210" s="6">
        <v>1654000000</v>
      </c>
      <c r="AX210" s="6">
        <v>1819400000</v>
      </c>
      <c r="AY210" s="6">
        <v>1819400000</v>
      </c>
      <c r="AZ210" s="7">
        <v>0</v>
      </c>
      <c r="BA210" s="6">
        <v>1812940020</v>
      </c>
      <c r="BB210" s="4" t="s">
        <v>13</v>
      </c>
      <c r="BC210" s="5" t="s">
        <v>3874</v>
      </c>
      <c r="BD210" s="6">
        <v>1505415600</v>
      </c>
      <c r="BE210" s="66">
        <v>0.83040000000000003</v>
      </c>
      <c r="BF210" s="7">
        <v>57</v>
      </c>
    </row>
    <row r="211" spans="1:58" s="3" customFormat="1" ht="13.5" x14ac:dyDescent="0.3">
      <c r="A211" s="3">
        <f t="shared" si="3"/>
        <v>200</v>
      </c>
      <c r="B211" s="4" t="s">
        <v>3883</v>
      </c>
      <c r="C211" s="5" t="s">
        <v>3884</v>
      </c>
      <c r="D211" s="4" t="s">
        <v>13</v>
      </c>
      <c r="E211" s="5" t="s">
        <v>3291</v>
      </c>
      <c r="F211" s="4" t="s">
        <v>3292</v>
      </c>
      <c r="G211" s="4" t="s">
        <v>3293</v>
      </c>
      <c r="H211" s="66">
        <v>1</v>
      </c>
      <c r="I211" s="4"/>
      <c r="J211" s="80">
        <v>30000000</v>
      </c>
      <c r="K211" s="7"/>
      <c r="L211" s="4" t="s">
        <v>2231</v>
      </c>
      <c r="M211" s="4" t="s">
        <v>3885</v>
      </c>
      <c r="N211" s="4" t="s">
        <v>3886</v>
      </c>
      <c r="O211" s="4"/>
      <c r="P211" s="4" t="s">
        <v>2255</v>
      </c>
      <c r="Q211" s="68">
        <v>0.05</v>
      </c>
      <c r="R211" s="4"/>
      <c r="S211" s="6">
        <v>1500000</v>
      </c>
      <c r="T211" s="68">
        <v>6.9999999999999999E-4</v>
      </c>
      <c r="U211" s="5"/>
      <c r="V211" s="4"/>
      <c r="W211" s="4">
        <v>25181698</v>
      </c>
      <c r="X211" s="4"/>
      <c r="Y211" s="4" t="s">
        <v>280</v>
      </c>
      <c r="Z211" s="4" t="s">
        <v>2234</v>
      </c>
      <c r="AA211" s="4">
        <v>26</v>
      </c>
      <c r="AB211" s="4">
        <v>1</v>
      </c>
      <c r="AC211" s="4">
        <v>5</v>
      </c>
      <c r="AD211" s="4" t="s">
        <v>2333</v>
      </c>
      <c r="AE211" s="4" t="s">
        <v>2334</v>
      </c>
      <c r="AF211" s="4" t="s">
        <v>3887</v>
      </c>
      <c r="AG211" s="4"/>
      <c r="AH211" s="4"/>
      <c r="AI211" s="4"/>
      <c r="AJ211" s="4" t="s">
        <v>35</v>
      </c>
      <c r="AK211" s="4" t="s">
        <v>18</v>
      </c>
      <c r="AL211" s="4"/>
      <c r="AM211" s="4"/>
      <c r="AN211" s="4"/>
      <c r="AO211" s="4"/>
      <c r="AP211" s="4"/>
      <c r="AQ211" s="4"/>
      <c r="AR211" s="4" t="s">
        <v>19</v>
      </c>
      <c r="AS211" s="4" t="s">
        <v>3888</v>
      </c>
      <c r="AT211" s="4"/>
      <c r="AU211" s="4" t="s">
        <v>3889</v>
      </c>
      <c r="AV211" s="4" t="s">
        <v>3890</v>
      </c>
      <c r="AW211" s="6">
        <v>28354545</v>
      </c>
      <c r="AX211" s="6">
        <v>31190000</v>
      </c>
      <c r="AY211" s="7"/>
      <c r="AZ211" s="7">
        <v>0</v>
      </c>
      <c r="BA211" s="6">
        <v>30600000</v>
      </c>
      <c r="BB211" s="4" t="s">
        <v>13</v>
      </c>
      <c r="BC211" s="5" t="s">
        <v>3300</v>
      </c>
      <c r="BD211" s="6">
        <v>30000000</v>
      </c>
      <c r="BE211" s="66">
        <v>0.98040000000000005</v>
      </c>
      <c r="BF211" s="7">
        <v>1</v>
      </c>
    </row>
    <row r="212" spans="1:58" s="3" customFormat="1" ht="13.5" x14ac:dyDescent="0.3">
      <c r="A212" s="3">
        <f t="shared" si="3"/>
        <v>201</v>
      </c>
      <c r="B212" s="4" t="s">
        <v>3891</v>
      </c>
      <c r="C212" s="5" t="s">
        <v>3892</v>
      </c>
      <c r="D212" s="4" t="s">
        <v>13</v>
      </c>
      <c r="E212" s="5" t="s">
        <v>3893</v>
      </c>
      <c r="F212" s="4" t="s">
        <v>3894</v>
      </c>
      <c r="G212" s="4" t="s">
        <v>3895</v>
      </c>
      <c r="H212" s="66">
        <v>1</v>
      </c>
      <c r="I212" s="4"/>
      <c r="J212" s="80">
        <v>6991600</v>
      </c>
      <c r="K212" s="7"/>
      <c r="L212" s="4" t="s">
        <v>2231</v>
      </c>
      <c r="M212" s="4" t="s">
        <v>3885</v>
      </c>
      <c r="N212" s="4" t="s">
        <v>3896</v>
      </c>
      <c r="O212" s="4"/>
      <c r="P212" s="4" t="s">
        <v>2233</v>
      </c>
      <c r="Q212" s="68">
        <v>0.05</v>
      </c>
      <c r="R212" s="4" t="s">
        <v>2245</v>
      </c>
      <c r="S212" s="6">
        <v>349580</v>
      </c>
      <c r="T212" s="68">
        <v>5.0000000000000001E-4</v>
      </c>
      <c r="U212" s="5"/>
      <c r="V212" s="4"/>
      <c r="W212" s="4">
        <v>41112516</v>
      </c>
      <c r="X212" s="4"/>
      <c r="Y212" s="4" t="s">
        <v>42</v>
      </c>
      <c r="Z212" s="4" t="s">
        <v>2234</v>
      </c>
      <c r="AA212" s="4">
        <v>26</v>
      </c>
      <c r="AB212" s="4">
        <v>1</v>
      </c>
      <c r="AC212" s="4">
        <v>5</v>
      </c>
      <c r="AD212" s="4" t="s">
        <v>2333</v>
      </c>
      <c r="AE212" s="4" t="s">
        <v>2334</v>
      </c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7"/>
      <c r="AX212" s="7"/>
      <c r="AY212" s="7"/>
      <c r="AZ212" s="7">
        <v>0</v>
      </c>
      <c r="BA212" s="7"/>
      <c r="BB212" s="4"/>
      <c r="BC212" s="5"/>
      <c r="BD212" s="7"/>
      <c r="BE212" s="7"/>
      <c r="BF212" s="7"/>
    </row>
    <row r="213" spans="1:58" s="3" customFormat="1" ht="13.5" x14ac:dyDescent="0.3">
      <c r="A213" s="3">
        <f t="shared" si="3"/>
        <v>202</v>
      </c>
      <c r="B213" s="4" t="s">
        <v>3897</v>
      </c>
      <c r="C213" s="5" t="s">
        <v>3898</v>
      </c>
      <c r="D213" s="4" t="s">
        <v>13</v>
      </c>
      <c r="E213" s="5" t="s">
        <v>3899</v>
      </c>
      <c r="F213" s="4" t="s">
        <v>3900</v>
      </c>
      <c r="G213" s="4" t="s">
        <v>3901</v>
      </c>
      <c r="H213" s="66">
        <v>1</v>
      </c>
      <c r="I213" s="4"/>
      <c r="J213" s="80">
        <v>388365000</v>
      </c>
      <c r="K213" s="7"/>
      <c r="L213" s="4" t="s">
        <v>2231</v>
      </c>
      <c r="M213" s="4" t="s">
        <v>3902</v>
      </c>
      <c r="N213" s="4" t="s">
        <v>3903</v>
      </c>
      <c r="O213" s="4"/>
      <c r="P213" s="4" t="s">
        <v>2233</v>
      </c>
      <c r="Q213" s="68">
        <v>7.4999999999999997E-2</v>
      </c>
      <c r="R213" s="4" t="s">
        <v>2245</v>
      </c>
      <c r="S213" s="6">
        <v>29127380</v>
      </c>
      <c r="T213" s="68">
        <v>5.0000000000000001E-4</v>
      </c>
      <c r="U213" s="5" t="s">
        <v>3356</v>
      </c>
      <c r="V213" s="68">
        <v>0.02</v>
      </c>
      <c r="W213" s="4">
        <v>72151295</v>
      </c>
      <c r="X213" s="4"/>
      <c r="Y213" s="4" t="s">
        <v>16</v>
      </c>
      <c r="Z213" s="4"/>
      <c r="AA213" s="4"/>
      <c r="AB213" s="4"/>
      <c r="AC213" s="4"/>
      <c r="AD213" s="4"/>
      <c r="AE213" s="4"/>
      <c r="AF213" s="4" t="s">
        <v>3904</v>
      </c>
      <c r="AG213" s="4"/>
      <c r="AH213" s="4"/>
      <c r="AI213" s="4"/>
      <c r="AJ213" s="4" t="s">
        <v>30</v>
      </c>
      <c r="AK213" s="4" t="s">
        <v>24</v>
      </c>
      <c r="AL213" s="4"/>
      <c r="AM213" s="4"/>
      <c r="AN213" s="4"/>
      <c r="AO213" s="4" t="s">
        <v>2291</v>
      </c>
      <c r="AP213" s="4"/>
      <c r="AQ213" s="4"/>
      <c r="AR213" s="4" t="s">
        <v>23</v>
      </c>
      <c r="AS213" s="4" t="s">
        <v>3905</v>
      </c>
      <c r="AT213" s="4"/>
      <c r="AU213" s="4" t="s">
        <v>3906</v>
      </c>
      <c r="AV213" s="4" t="s">
        <v>3907</v>
      </c>
      <c r="AW213" s="6">
        <v>410520000</v>
      </c>
      <c r="AX213" s="6">
        <v>451572000</v>
      </c>
      <c r="AY213" s="6">
        <v>451572000</v>
      </c>
      <c r="AZ213" s="6">
        <v>451572000</v>
      </c>
      <c r="BA213" s="6">
        <v>446079743</v>
      </c>
      <c r="BB213" s="4" t="s">
        <v>13</v>
      </c>
      <c r="BC213" s="5" t="s">
        <v>3899</v>
      </c>
      <c r="BD213" s="6">
        <v>388365000</v>
      </c>
      <c r="BE213" s="66">
        <v>0.87060000000000004</v>
      </c>
      <c r="BF213" s="7">
        <v>150</v>
      </c>
    </row>
    <row r="214" spans="1:58" s="3" customFormat="1" ht="13.5" x14ac:dyDescent="0.3">
      <c r="A214" s="3">
        <f t="shared" si="3"/>
        <v>203</v>
      </c>
      <c r="B214" s="4" t="s">
        <v>3908</v>
      </c>
      <c r="C214" s="5" t="s">
        <v>3909</v>
      </c>
      <c r="D214" s="4" t="s">
        <v>13</v>
      </c>
      <c r="E214" s="5" t="s">
        <v>1026</v>
      </c>
      <c r="F214" s="4" t="s">
        <v>3910</v>
      </c>
      <c r="G214" s="4" t="s">
        <v>3911</v>
      </c>
      <c r="H214" s="66">
        <v>1</v>
      </c>
      <c r="I214" s="4"/>
      <c r="J214" s="80">
        <v>27371110</v>
      </c>
      <c r="K214" s="7"/>
      <c r="L214" s="4" t="s">
        <v>2231</v>
      </c>
      <c r="M214" s="4" t="s">
        <v>3912</v>
      </c>
      <c r="N214" s="4" t="s">
        <v>3913</v>
      </c>
      <c r="O214" s="4"/>
      <c r="P214" s="4" t="s">
        <v>2255</v>
      </c>
      <c r="Q214" s="68">
        <v>7.4999999999999997E-2</v>
      </c>
      <c r="R214" s="4"/>
      <c r="S214" s="6">
        <v>2052840</v>
      </c>
      <c r="T214" s="68">
        <v>1.1999999999999999E-3</v>
      </c>
      <c r="U214" s="5"/>
      <c r="V214" s="4"/>
      <c r="W214" s="4">
        <v>72101507</v>
      </c>
      <c r="X214" s="4"/>
      <c r="Y214" s="4" t="s">
        <v>177</v>
      </c>
      <c r="Z214" s="4" t="s">
        <v>2918</v>
      </c>
      <c r="AA214" s="4">
        <v>8</v>
      </c>
      <c r="AB214" s="4">
        <v>1</v>
      </c>
      <c r="AC214" s="4">
        <v>6</v>
      </c>
      <c r="AD214" s="4">
        <v>0</v>
      </c>
      <c r="AE214" s="4" t="s">
        <v>2919</v>
      </c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7"/>
      <c r="AX214" s="7"/>
      <c r="AY214" s="7"/>
      <c r="AZ214" s="7">
        <v>0</v>
      </c>
      <c r="BA214" s="7"/>
      <c r="BB214" s="4"/>
      <c r="BC214" s="5"/>
      <c r="BD214" s="7"/>
      <c r="BE214" s="7"/>
      <c r="BF214" s="7"/>
    </row>
    <row r="215" spans="1:58" s="3" customFormat="1" ht="13.5" x14ac:dyDescent="0.3">
      <c r="A215" s="3">
        <f t="shared" si="3"/>
        <v>204</v>
      </c>
      <c r="B215" s="4" t="s">
        <v>3914</v>
      </c>
      <c r="C215" s="5" t="s">
        <v>3915</v>
      </c>
      <c r="D215" s="4" t="s">
        <v>13</v>
      </c>
      <c r="E215" s="5" t="s">
        <v>3916</v>
      </c>
      <c r="F215" s="4" t="s">
        <v>3917</v>
      </c>
      <c r="G215" s="4" t="s">
        <v>3918</v>
      </c>
      <c r="H215" s="66">
        <v>1</v>
      </c>
      <c r="I215" s="4"/>
      <c r="J215" s="80">
        <v>16995000</v>
      </c>
      <c r="K215" s="7"/>
      <c r="L215" s="4" t="s">
        <v>2231</v>
      </c>
      <c r="M215" s="4" t="s">
        <v>3919</v>
      </c>
      <c r="N215" s="4" t="s">
        <v>3920</v>
      </c>
      <c r="O215" s="4"/>
      <c r="P215" s="4" t="s">
        <v>2233</v>
      </c>
      <c r="Q215" s="68">
        <v>7.4999999999999997E-2</v>
      </c>
      <c r="R215" s="4" t="s">
        <v>2245</v>
      </c>
      <c r="S215" s="6">
        <v>1274630</v>
      </c>
      <c r="T215" s="68">
        <v>1.1999999999999999E-3</v>
      </c>
      <c r="U215" s="5"/>
      <c r="V215" s="4"/>
      <c r="W215" s="4">
        <v>72102906</v>
      </c>
      <c r="X215" s="4"/>
      <c r="Y215" s="4" t="s">
        <v>42</v>
      </c>
      <c r="Z215" s="4" t="s">
        <v>2234</v>
      </c>
      <c r="AA215" s="4">
        <v>26</v>
      </c>
      <c r="AB215" s="4">
        <v>1</v>
      </c>
      <c r="AC215" s="4">
        <v>5</v>
      </c>
      <c r="AD215" s="4" t="s">
        <v>2333</v>
      </c>
      <c r="AE215" s="4" t="s">
        <v>2334</v>
      </c>
      <c r="AF215" s="4" t="s">
        <v>3921</v>
      </c>
      <c r="AG215" s="4"/>
      <c r="AH215" s="4"/>
      <c r="AI215" s="4"/>
      <c r="AJ215" s="4" t="s">
        <v>17</v>
      </c>
      <c r="AK215" s="4" t="s">
        <v>18</v>
      </c>
      <c r="AL215" s="4"/>
      <c r="AM215" s="4"/>
      <c r="AN215" s="4"/>
      <c r="AO215" s="4"/>
      <c r="AP215" s="4"/>
      <c r="AQ215" s="4"/>
      <c r="AR215" s="4" t="s">
        <v>19</v>
      </c>
      <c r="AS215" s="4" t="s">
        <v>3922</v>
      </c>
      <c r="AT215" s="4"/>
      <c r="AU215" s="4" t="s">
        <v>3923</v>
      </c>
      <c r="AV215" s="4" t="s">
        <v>3924</v>
      </c>
      <c r="AW215" s="6">
        <v>15928200</v>
      </c>
      <c r="AX215" s="6">
        <v>17521020</v>
      </c>
      <c r="AY215" s="7"/>
      <c r="AZ215" s="7">
        <v>0</v>
      </c>
      <c r="BA215" s="6">
        <v>17344800</v>
      </c>
      <c r="BB215" s="4" t="s">
        <v>13</v>
      </c>
      <c r="BC215" s="5" t="s">
        <v>3916</v>
      </c>
      <c r="BD215" s="6">
        <v>16995000</v>
      </c>
      <c r="BE215" s="66">
        <v>0.9798</v>
      </c>
      <c r="BF215" s="7">
        <v>1</v>
      </c>
    </row>
    <row r="216" spans="1:58" s="3" customFormat="1" ht="13.5" x14ac:dyDescent="0.3">
      <c r="A216" s="3">
        <f t="shared" si="3"/>
        <v>205</v>
      </c>
      <c r="B216" s="4" t="s">
        <v>3925</v>
      </c>
      <c r="C216" s="5" t="s">
        <v>3926</v>
      </c>
      <c r="D216" s="4" t="s">
        <v>13</v>
      </c>
      <c r="E216" s="5" t="s">
        <v>3927</v>
      </c>
      <c r="F216" s="4" t="s">
        <v>3928</v>
      </c>
      <c r="G216" s="4" t="s">
        <v>3929</v>
      </c>
      <c r="H216" s="66">
        <v>1</v>
      </c>
      <c r="I216" s="4"/>
      <c r="J216" s="80">
        <v>93392220</v>
      </c>
      <c r="K216" s="7"/>
      <c r="L216" s="4" t="s">
        <v>2231</v>
      </c>
      <c r="M216" s="4" t="s">
        <v>3919</v>
      </c>
      <c r="N216" s="4" t="s">
        <v>3930</v>
      </c>
      <c r="O216" s="4"/>
      <c r="P216" s="4" t="s">
        <v>2233</v>
      </c>
      <c r="Q216" s="68">
        <v>7.4999999999999997E-2</v>
      </c>
      <c r="R216" s="4" t="s">
        <v>2359</v>
      </c>
      <c r="S216" s="6">
        <v>7004420</v>
      </c>
      <c r="T216" s="68">
        <v>5.0000000000000001E-4</v>
      </c>
      <c r="U216" s="5" t="s">
        <v>3335</v>
      </c>
      <c r="V216" s="68">
        <v>0.02</v>
      </c>
      <c r="W216" s="4">
        <v>72101507</v>
      </c>
      <c r="X216" s="4"/>
      <c r="Y216" s="4" t="s">
        <v>177</v>
      </c>
      <c r="Z216" s="4"/>
      <c r="AA216" s="4"/>
      <c r="AB216" s="4"/>
      <c r="AC216" s="4"/>
      <c r="AD216" s="4"/>
      <c r="AE216" s="4"/>
      <c r="AF216" s="4" t="s">
        <v>3931</v>
      </c>
      <c r="AG216" s="4"/>
      <c r="AH216" s="4"/>
      <c r="AI216" s="4"/>
      <c r="AJ216" s="4" t="s">
        <v>30</v>
      </c>
      <c r="AK216" s="4" t="s">
        <v>24</v>
      </c>
      <c r="AL216" s="4"/>
      <c r="AM216" s="4"/>
      <c r="AN216" s="4"/>
      <c r="AO216" s="4" t="s">
        <v>2291</v>
      </c>
      <c r="AP216" s="4"/>
      <c r="AQ216" s="4"/>
      <c r="AR216" s="4" t="s">
        <v>23</v>
      </c>
      <c r="AS216" s="4" t="s">
        <v>3932</v>
      </c>
      <c r="AT216" s="4"/>
      <c r="AU216" s="4" t="s">
        <v>3933</v>
      </c>
      <c r="AV216" s="4" t="s">
        <v>3934</v>
      </c>
      <c r="AW216" s="6">
        <v>97600000</v>
      </c>
      <c r="AX216" s="6">
        <v>107360000</v>
      </c>
      <c r="AY216" s="6">
        <v>107360000</v>
      </c>
      <c r="AZ216" s="6">
        <v>107360000</v>
      </c>
      <c r="BA216" s="6">
        <v>106435601</v>
      </c>
      <c r="BB216" s="4" t="s">
        <v>13</v>
      </c>
      <c r="BC216" s="5" t="s">
        <v>3927</v>
      </c>
      <c r="BD216" s="6">
        <v>93392220</v>
      </c>
      <c r="BE216" s="66">
        <v>0.87739999999999996</v>
      </c>
      <c r="BF216" s="7">
        <v>803</v>
      </c>
    </row>
    <row r="217" spans="1:58" s="3" customFormat="1" ht="13.5" x14ac:dyDescent="0.3">
      <c r="A217" s="3">
        <f t="shared" si="3"/>
        <v>206</v>
      </c>
      <c r="B217" s="4" t="s">
        <v>3935</v>
      </c>
      <c r="C217" s="5" t="s">
        <v>3936</v>
      </c>
      <c r="D217" s="4" t="s">
        <v>13</v>
      </c>
      <c r="E217" s="5" t="s">
        <v>3937</v>
      </c>
      <c r="F217" s="4" t="s">
        <v>3938</v>
      </c>
      <c r="G217" s="4" t="s">
        <v>3939</v>
      </c>
      <c r="H217" s="66">
        <v>1</v>
      </c>
      <c r="I217" s="4"/>
      <c r="J217" s="80">
        <v>185350000</v>
      </c>
      <c r="K217" s="7"/>
      <c r="L217" s="4" t="s">
        <v>2231</v>
      </c>
      <c r="M217" s="4" t="s">
        <v>3940</v>
      </c>
      <c r="N217" s="4" t="s">
        <v>3941</v>
      </c>
      <c r="O217" s="4"/>
      <c r="P217" s="4" t="s">
        <v>2233</v>
      </c>
      <c r="Q217" s="68">
        <v>7.4999999999999997E-2</v>
      </c>
      <c r="R217" s="4" t="s">
        <v>2211</v>
      </c>
      <c r="S217" s="6">
        <v>13901250</v>
      </c>
      <c r="T217" s="68">
        <v>5.0000000000000001E-4</v>
      </c>
      <c r="U217" s="5" t="s">
        <v>2902</v>
      </c>
      <c r="V217" s="68">
        <v>0.02</v>
      </c>
      <c r="W217" s="4">
        <v>72101509</v>
      </c>
      <c r="X217" s="4"/>
      <c r="Y217" s="4" t="s">
        <v>16</v>
      </c>
      <c r="Z217" s="4" t="s">
        <v>2234</v>
      </c>
      <c r="AA217" s="4">
        <v>27</v>
      </c>
      <c r="AB217" s="4">
        <v>3</v>
      </c>
      <c r="AC217" s="4">
        <v>0</v>
      </c>
      <c r="AD217" s="4">
        <v>0</v>
      </c>
      <c r="AE217" s="4" t="s">
        <v>2472</v>
      </c>
      <c r="AF217" s="4" t="s">
        <v>3942</v>
      </c>
      <c r="AG217" s="4"/>
      <c r="AH217" s="4"/>
      <c r="AI217" s="4"/>
      <c r="AJ217" s="4" t="s">
        <v>30</v>
      </c>
      <c r="AK217" s="4" t="s">
        <v>18</v>
      </c>
      <c r="AL217" s="4"/>
      <c r="AM217" s="4"/>
      <c r="AN217" s="4"/>
      <c r="AO217" s="4"/>
      <c r="AP217" s="4"/>
      <c r="AQ217" s="4"/>
      <c r="AR217" s="4" t="s">
        <v>19</v>
      </c>
      <c r="AS217" s="4" t="s">
        <v>3943</v>
      </c>
      <c r="AT217" s="4"/>
      <c r="AU217" s="4" t="s">
        <v>3923</v>
      </c>
      <c r="AV217" s="4" t="s">
        <v>3944</v>
      </c>
      <c r="AW217" s="6">
        <v>186920000</v>
      </c>
      <c r="AX217" s="6">
        <v>205612000</v>
      </c>
      <c r="AY217" s="7"/>
      <c r="AZ217" s="6">
        <v>205612000</v>
      </c>
      <c r="BA217" s="6">
        <v>198650000</v>
      </c>
      <c r="BB217" s="4" t="s">
        <v>13</v>
      </c>
      <c r="BC217" s="5" t="s">
        <v>3937</v>
      </c>
      <c r="BD217" s="6">
        <v>185350000</v>
      </c>
      <c r="BE217" s="66">
        <v>0.93300000000000005</v>
      </c>
      <c r="BF217" s="7">
        <v>1</v>
      </c>
    </row>
    <row r="218" spans="1:58" s="3" customFormat="1" ht="13.5" x14ac:dyDescent="0.3">
      <c r="A218" s="3">
        <f t="shared" si="3"/>
        <v>207</v>
      </c>
      <c r="B218" s="4" t="s">
        <v>3945</v>
      </c>
      <c r="C218" s="5" t="s">
        <v>3946</v>
      </c>
      <c r="D218" s="4" t="s">
        <v>13</v>
      </c>
      <c r="E218" s="5" t="s">
        <v>3947</v>
      </c>
      <c r="F218" s="4" t="s">
        <v>3948</v>
      </c>
      <c r="G218" s="4" t="s">
        <v>3949</v>
      </c>
      <c r="H218" s="66">
        <v>1</v>
      </c>
      <c r="I218" s="4"/>
      <c r="J218" s="80">
        <v>69119159</v>
      </c>
      <c r="K218" s="7"/>
      <c r="L218" s="4" t="s">
        <v>2231</v>
      </c>
      <c r="M218" s="4" t="s">
        <v>3950</v>
      </c>
      <c r="N218" s="4" t="s">
        <v>3951</v>
      </c>
      <c r="O218" s="4"/>
      <c r="P218" s="4" t="s">
        <v>2233</v>
      </c>
      <c r="Q218" s="68">
        <v>7.4999999999999997E-2</v>
      </c>
      <c r="R218" s="4" t="s">
        <v>2558</v>
      </c>
      <c r="S218" s="6">
        <v>5183940</v>
      </c>
      <c r="T218" s="68">
        <v>5.0000000000000001E-4</v>
      </c>
      <c r="U218" s="5" t="s">
        <v>2493</v>
      </c>
      <c r="V218" s="68">
        <v>0.02</v>
      </c>
      <c r="W218" s="4">
        <v>72151597</v>
      </c>
      <c r="X218" s="4"/>
      <c r="Y218" s="4" t="s">
        <v>280</v>
      </c>
      <c r="Z218" s="4"/>
      <c r="AA218" s="4"/>
      <c r="AB218" s="4"/>
      <c r="AC218" s="4"/>
      <c r="AD218" s="4"/>
      <c r="AE218" s="4"/>
      <c r="AF218" s="4" t="s">
        <v>3952</v>
      </c>
      <c r="AG218" s="4"/>
      <c r="AH218" s="4"/>
      <c r="AI218" s="4"/>
      <c r="AJ218" s="4" t="s">
        <v>30</v>
      </c>
      <c r="AK218" s="4" t="s">
        <v>24</v>
      </c>
      <c r="AL218" s="4"/>
      <c r="AM218" s="4"/>
      <c r="AN218" s="4"/>
      <c r="AO218" s="4" t="s">
        <v>2291</v>
      </c>
      <c r="AP218" s="4"/>
      <c r="AQ218" s="4"/>
      <c r="AR218" s="4" t="s">
        <v>23</v>
      </c>
      <c r="AS218" s="4" t="s">
        <v>3953</v>
      </c>
      <c r="AT218" s="4"/>
      <c r="AU218" s="4" t="s">
        <v>3954</v>
      </c>
      <c r="AV218" s="4" t="s">
        <v>3955</v>
      </c>
      <c r="AW218" s="6">
        <v>71750000</v>
      </c>
      <c r="AX218" s="6">
        <v>78925000</v>
      </c>
      <c r="AY218" s="6">
        <v>78925000</v>
      </c>
      <c r="AZ218" s="6">
        <v>78925000</v>
      </c>
      <c r="BA218" s="6">
        <v>78769581</v>
      </c>
      <c r="BB218" s="4" t="s">
        <v>13</v>
      </c>
      <c r="BC218" s="5" t="s">
        <v>3947</v>
      </c>
      <c r="BD218" s="6">
        <v>69119159</v>
      </c>
      <c r="BE218" s="66">
        <v>0.87749999999999995</v>
      </c>
      <c r="BF218" s="7">
        <v>1010</v>
      </c>
    </row>
    <row r="219" spans="1:58" s="3" customFormat="1" ht="13.5" x14ac:dyDescent="0.3">
      <c r="A219" s="3">
        <f t="shared" si="3"/>
        <v>208</v>
      </c>
      <c r="B219" s="4" t="s">
        <v>3956</v>
      </c>
      <c r="C219" s="5" t="s">
        <v>3957</v>
      </c>
      <c r="D219" s="4" t="s">
        <v>13</v>
      </c>
      <c r="E219" s="5" t="s">
        <v>3958</v>
      </c>
      <c r="F219" s="4" t="s">
        <v>3959</v>
      </c>
      <c r="G219" s="4" t="s">
        <v>3960</v>
      </c>
      <c r="H219" s="66">
        <v>1</v>
      </c>
      <c r="I219" s="4"/>
      <c r="J219" s="80">
        <v>43107704</v>
      </c>
      <c r="K219" s="7"/>
      <c r="L219" s="4" t="s">
        <v>2231</v>
      </c>
      <c r="M219" s="4" t="s">
        <v>3950</v>
      </c>
      <c r="N219" s="4" t="s">
        <v>3961</v>
      </c>
      <c r="O219" s="4"/>
      <c r="P219" s="4" t="s">
        <v>2255</v>
      </c>
      <c r="Q219" s="68">
        <v>0.05</v>
      </c>
      <c r="R219" s="4"/>
      <c r="S219" s="6">
        <v>2155390</v>
      </c>
      <c r="T219" s="4"/>
      <c r="U219" s="5" t="s">
        <v>3783</v>
      </c>
      <c r="V219" s="68">
        <v>0.05</v>
      </c>
      <c r="W219" s="4">
        <v>39121104</v>
      </c>
      <c r="X219" s="4"/>
      <c r="Y219" s="4" t="s">
        <v>16</v>
      </c>
      <c r="Z219" s="4"/>
      <c r="AA219" s="4"/>
      <c r="AB219" s="4"/>
      <c r="AC219" s="4"/>
      <c r="AD219" s="4"/>
      <c r="AE219" s="4"/>
      <c r="AF219" s="4" t="s">
        <v>3962</v>
      </c>
      <c r="AG219" s="4" t="s">
        <v>2291</v>
      </c>
      <c r="AH219" s="4"/>
      <c r="AI219" s="4"/>
      <c r="AJ219" s="4" t="s">
        <v>35</v>
      </c>
      <c r="AK219" s="4" t="s">
        <v>24</v>
      </c>
      <c r="AL219" s="4"/>
      <c r="AM219" s="4" t="s">
        <v>2291</v>
      </c>
      <c r="AN219" s="4"/>
      <c r="AO219" s="4"/>
      <c r="AP219" s="4"/>
      <c r="AQ219" s="4"/>
      <c r="AR219" s="4" t="s">
        <v>23</v>
      </c>
      <c r="AS219" s="4" t="s">
        <v>3963</v>
      </c>
      <c r="AT219" s="4"/>
      <c r="AU219" s="4" t="s">
        <v>3964</v>
      </c>
      <c r="AV219" s="4" t="s">
        <v>3965</v>
      </c>
      <c r="AW219" s="6">
        <v>44410000</v>
      </c>
      <c r="AX219" s="6">
        <v>48851000</v>
      </c>
      <c r="AY219" s="6">
        <v>48851000</v>
      </c>
      <c r="AZ219" s="7">
        <v>0</v>
      </c>
      <c r="BA219" s="6">
        <v>48988250</v>
      </c>
      <c r="BB219" s="4" t="s">
        <v>13</v>
      </c>
      <c r="BC219" s="5" t="s">
        <v>3958</v>
      </c>
      <c r="BD219" s="6">
        <v>43107704</v>
      </c>
      <c r="BE219" s="69">
        <v>0.88</v>
      </c>
      <c r="BF219" s="7">
        <v>23</v>
      </c>
    </row>
    <row r="220" spans="1:58" s="3" customFormat="1" ht="13.5" x14ac:dyDescent="0.3">
      <c r="A220" s="3">
        <f t="shared" si="3"/>
        <v>209</v>
      </c>
      <c r="B220" s="4" t="s">
        <v>3966</v>
      </c>
      <c r="C220" s="5" t="s">
        <v>3967</v>
      </c>
      <c r="D220" s="4" t="s">
        <v>13</v>
      </c>
      <c r="E220" s="5" t="s">
        <v>134</v>
      </c>
      <c r="F220" s="4" t="s">
        <v>3968</v>
      </c>
      <c r="G220" s="4" t="s">
        <v>3969</v>
      </c>
      <c r="H220" s="66">
        <v>1</v>
      </c>
      <c r="I220" s="4"/>
      <c r="J220" s="80">
        <v>9075000</v>
      </c>
      <c r="K220" s="7"/>
      <c r="L220" s="4" t="s">
        <v>2231</v>
      </c>
      <c r="M220" s="4" t="s">
        <v>3970</v>
      </c>
      <c r="N220" s="4" t="s">
        <v>3971</v>
      </c>
      <c r="O220" s="4"/>
      <c r="P220" s="4" t="s">
        <v>2255</v>
      </c>
      <c r="Q220" s="68">
        <v>0.05</v>
      </c>
      <c r="R220" s="4"/>
      <c r="S220" s="6">
        <v>453750</v>
      </c>
      <c r="T220" s="68">
        <v>6.9999999999999999E-4</v>
      </c>
      <c r="U220" s="5" t="s">
        <v>3972</v>
      </c>
      <c r="V220" s="68">
        <v>0.05</v>
      </c>
      <c r="W220" s="4">
        <v>39121701</v>
      </c>
      <c r="X220" s="4"/>
      <c r="Y220" s="4" t="s">
        <v>80</v>
      </c>
      <c r="Z220" s="4" t="s">
        <v>2234</v>
      </c>
      <c r="AA220" s="4">
        <v>26</v>
      </c>
      <c r="AB220" s="4">
        <v>1</v>
      </c>
      <c r="AC220" s="4">
        <v>5</v>
      </c>
      <c r="AD220" s="4" t="s">
        <v>2333</v>
      </c>
      <c r="AE220" s="4" t="s">
        <v>2334</v>
      </c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7"/>
      <c r="AX220" s="7"/>
      <c r="AY220" s="7"/>
      <c r="AZ220" s="7">
        <v>0</v>
      </c>
      <c r="BA220" s="7"/>
      <c r="BB220" s="4"/>
      <c r="BC220" s="5"/>
      <c r="BD220" s="7"/>
      <c r="BE220" s="7"/>
      <c r="BF220" s="7"/>
    </row>
    <row r="221" spans="1:58" s="3" customFormat="1" ht="13.5" x14ac:dyDescent="0.3">
      <c r="A221" s="3">
        <f t="shared" si="3"/>
        <v>210</v>
      </c>
      <c r="B221" s="4" t="s">
        <v>3973</v>
      </c>
      <c r="C221" s="5" t="s">
        <v>3974</v>
      </c>
      <c r="D221" s="4" t="s">
        <v>13</v>
      </c>
      <c r="E221" s="5" t="s">
        <v>40</v>
      </c>
      <c r="F221" s="4" t="s">
        <v>3975</v>
      </c>
      <c r="G221" s="4" t="s">
        <v>3976</v>
      </c>
      <c r="H221" s="66">
        <v>1</v>
      </c>
      <c r="I221" s="4"/>
      <c r="J221" s="80">
        <v>29780000</v>
      </c>
      <c r="K221" s="7"/>
      <c r="L221" s="4" t="s">
        <v>2231</v>
      </c>
      <c r="M221" s="4" t="s">
        <v>3977</v>
      </c>
      <c r="N221" s="4" t="s">
        <v>3978</v>
      </c>
      <c r="O221" s="4"/>
      <c r="P221" s="4" t="s">
        <v>2233</v>
      </c>
      <c r="Q221" s="68">
        <v>7.4999999999999997E-2</v>
      </c>
      <c r="R221" s="4" t="s">
        <v>2245</v>
      </c>
      <c r="S221" s="6">
        <v>2233500</v>
      </c>
      <c r="T221" s="68">
        <v>5.0000000000000001E-4</v>
      </c>
      <c r="U221" s="5" t="s">
        <v>2493</v>
      </c>
      <c r="V221" s="68">
        <v>0.02</v>
      </c>
      <c r="W221" s="4">
        <v>72153990</v>
      </c>
      <c r="X221" s="4"/>
      <c r="Y221" s="4" t="s">
        <v>144</v>
      </c>
      <c r="Z221" s="4"/>
      <c r="AA221" s="4"/>
      <c r="AB221" s="4"/>
      <c r="AC221" s="4"/>
      <c r="AD221" s="4"/>
      <c r="AE221" s="4"/>
      <c r="AF221" s="4" t="s">
        <v>3979</v>
      </c>
      <c r="AG221" s="4"/>
      <c r="AH221" s="4"/>
      <c r="AI221" s="4"/>
      <c r="AJ221" s="4" t="s">
        <v>30</v>
      </c>
      <c r="AK221" s="4" t="s">
        <v>24</v>
      </c>
      <c r="AL221" s="4"/>
      <c r="AM221" s="4" t="s">
        <v>2291</v>
      </c>
      <c r="AN221" s="4"/>
      <c r="AO221" s="4"/>
      <c r="AP221" s="4"/>
      <c r="AQ221" s="4"/>
      <c r="AR221" s="4" t="s">
        <v>23</v>
      </c>
      <c r="AS221" s="4" t="s">
        <v>3980</v>
      </c>
      <c r="AT221" s="4"/>
      <c r="AU221" s="4" t="s">
        <v>3923</v>
      </c>
      <c r="AV221" s="4" t="s">
        <v>3981</v>
      </c>
      <c r="AW221" s="6">
        <v>30730000</v>
      </c>
      <c r="AX221" s="6">
        <v>33803000</v>
      </c>
      <c r="AY221" s="6">
        <v>33803000</v>
      </c>
      <c r="AZ221" s="6">
        <v>33803000</v>
      </c>
      <c r="BA221" s="6">
        <v>33594509</v>
      </c>
      <c r="BB221" s="4" t="s">
        <v>13</v>
      </c>
      <c r="BC221" s="5" t="s">
        <v>40</v>
      </c>
      <c r="BD221" s="6">
        <v>29780000</v>
      </c>
      <c r="BE221" s="66">
        <v>0.88639999999999997</v>
      </c>
      <c r="BF221" s="7">
        <v>8</v>
      </c>
    </row>
    <row r="222" spans="1:58" s="3" customFormat="1" ht="13.5" x14ac:dyDescent="0.3">
      <c r="A222" s="3">
        <f t="shared" si="3"/>
        <v>211</v>
      </c>
      <c r="B222" s="4" t="s">
        <v>3982</v>
      </c>
      <c r="C222" s="5" t="s">
        <v>3983</v>
      </c>
      <c r="D222" s="4" t="s">
        <v>13</v>
      </c>
      <c r="E222" s="5" t="s">
        <v>3984</v>
      </c>
      <c r="F222" s="4" t="s">
        <v>3985</v>
      </c>
      <c r="G222" s="4" t="s">
        <v>3986</v>
      </c>
      <c r="H222" s="66">
        <v>1</v>
      </c>
      <c r="I222" s="4"/>
      <c r="J222" s="80">
        <v>93677570</v>
      </c>
      <c r="K222" s="7"/>
      <c r="L222" s="4" t="s">
        <v>2231</v>
      </c>
      <c r="M222" s="4" t="s">
        <v>3977</v>
      </c>
      <c r="N222" s="4" t="s">
        <v>3987</v>
      </c>
      <c r="O222" s="4"/>
      <c r="P222" s="4" t="s">
        <v>2233</v>
      </c>
      <c r="Q222" s="68">
        <v>7.4999999999999997E-2</v>
      </c>
      <c r="R222" s="4" t="s">
        <v>2617</v>
      </c>
      <c r="S222" s="6">
        <v>7025820</v>
      </c>
      <c r="T222" s="68">
        <v>5.0000000000000001E-4</v>
      </c>
      <c r="U222" s="5" t="s">
        <v>2493</v>
      </c>
      <c r="V222" s="68">
        <v>0.02</v>
      </c>
      <c r="W222" s="4">
        <v>72101507</v>
      </c>
      <c r="X222" s="4"/>
      <c r="Y222" s="4" t="s">
        <v>42</v>
      </c>
      <c r="Z222" s="4"/>
      <c r="AA222" s="4"/>
      <c r="AB222" s="4"/>
      <c r="AC222" s="4"/>
      <c r="AD222" s="4"/>
      <c r="AE222" s="4"/>
      <c r="AF222" s="4" t="s">
        <v>3988</v>
      </c>
      <c r="AG222" s="4"/>
      <c r="AH222" s="4" t="s">
        <v>2291</v>
      </c>
      <c r="AI222" s="4"/>
      <c r="AJ222" s="4" t="s">
        <v>30</v>
      </c>
      <c r="AK222" s="4" t="s">
        <v>24</v>
      </c>
      <c r="AL222" s="4"/>
      <c r="AM222" s="4"/>
      <c r="AN222" s="4"/>
      <c r="AO222" s="4" t="s">
        <v>2291</v>
      </c>
      <c r="AP222" s="4"/>
      <c r="AQ222" s="4"/>
      <c r="AR222" s="4" t="s">
        <v>23</v>
      </c>
      <c r="AS222" s="4" t="s">
        <v>3989</v>
      </c>
      <c r="AT222" s="4"/>
      <c r="AU222" s="4" t="s">
        <v>3990</v>
      </c>
      <c r="AV222" s="4" t="s">
        <v>3991</v>
      </c>
      <c r="AW222" s="6">
        <v>97270000</v>
      </c>
      <c r="AX222" s="6">
        <v>106997000</v>
      </c>
      <c r="AY222" s="6">
        <v>106997000</v>
      </c>
      <c r="AZ222" s="6">
        <v>106997000</v>
      </c>
      <c r="BA222" s="6">
        <v>106759360</v>
      </c>
      <c r="BB222" s="4" t="s">
        <v>13</v>
      </c>
      <c r="BC222" s="5" t="s">
        <v>3984</v>
      </c>
      <c r="BD222" s="6">
        <v>93677570</v>
      </c>
      <c r="BE222" s="66">
        <v>0.87749999999999995</v>
      </c>
      <c r="BF222" s="7">
        <v>773</v>
      </c>
    </row>
    <row r="223" spans="1:58" s="3" customFormat="1" ht="13.5" x14ac:dyDescent="0.3">
      <c r="A223" s="3">
        <f t="shared" si="3"/>
        <v>212</v>
      </c>
      <c r="B223" s="4" t="s">
        <v>3992</v>
      </c>
      <c r="C223" s="5" t="s">
        <v>3993</v>
      </c>
      <c r="D223" s="4" t="s">
        <v>13</v>
      </c>
      <c r="E223" s="5" t="s">
        <v>909</v>
      </c>
      <c r="F223" s="4" t="s">
        <v>3994</v>
      </c>
      <c r="G223" s="4" t="s">
        <v>3995</v>
      </c>
      <c r="H223" s="66">
        <v>1</v>
      </c>
      <c r="I223" s="4"/>
      <c r="J223" s="80">
        <v>5764000</v>
      </c>
      <c r="K223" s="7"/>
      <c r="L223" s="4" t="s">
        <v>2231</v>
      </c>
      <c r="M223" s="4" t="s">
        <v>3996</v>
      </c>
      <c r="N223" s="4" t="s">
        <v>3997</v>
      </c>
      <c r="O223" s="4"/>
      <c r="P223" s="4" t="s">
        <v>2255</v>
      </c>
      <c r="Q223" s="68">
        <v>0.05</v>
      </c>
      <c r="R223" s="4"/>
      <c r="S223" s="6">
        <v>288200</v>
      </c>
      <c r="T223" s="68">
        <v>6.9999999999999999E-4</v>
      </c>
      <c r="U223" s="5"/>
      <c r="V223" s="4"/>
      <c r="W223" s="4">
        <v>46191601</v>
      </c>
      <c r="X223" s="4"/>
      <c r="Y223" s="4" t="s">
        <v>117</v>
      </c>
      <c r="Z223" s="4" t="s">
        <v>2234</v>
      </c>
      <c r="AA223" s="4">
        <v>26</v>
      </c>
      <c r="AB223" s="4">
        <v>1</v>
      </c>
      <c r="AC223" s="4">
        <v>5</v>
      </c>
      <c r="AD223" s="4" t="s">
        <v>2333</v>
      </c>
      <c r="AE223" s="4" t="s">
        <v>2334</v>
      </c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7"/>
      <c r="AX223" s="7"/>
      <c r="AY223" s="7"/>
      <c r="AZ223" s="7">
        <v>0</v>
      </c>
      <c r="BA223" s="7"/>
      <c r="BB223" s="4"/>
      <c r="BC223" s="5"/>
      <c r="BD223" s="7"/>
      <c r="BE223" s="7"/>
      <c r="BF223" s="7"/>
    </row>
    <row r="224" spans="1:58" s="3" customFormat="1" ht="13.5" x14ac:dyDescent="0.3">
      <c r="A224" s="3">
        <f t="shared" si="3"/>
        <v>213</v>
      </c>
      <c r="B224" s="4" t="s">
        <v>3998</v>
      </c>
      <c r="C224" s="5" t="s">
        <v>3999</v>
      </c>
      <c r="D224" s="4" t="s">
        <v>13</v>
      </c>
      <c r="E224" s="5" t="s">
        <v>264</v>
      </c>
      <c r="F224" s="4" t="s">
        <v>2488</v>
      </c>
      <c r="G224" s="4" t="s">
        <v>2489</v>
      </c>
      <c r="H224" s="66">
        <v>1</v>
      </c>
      <c r="I224" s="4"/>
      <c r="J224" s="80">
        <v>10670000</v>
      </c>
      <c r="K224" s="7"/>
      <c r="L224" s="4" t="s">
        <v>2231</v>
      </c>
      <c r="M224" s="4" t="s">
        <v>4000</v>
      </c>
      <c r="N224" s="4" t="s">
        <v>4001</v>
      </c>
      <c r="O224" s="4"/>
      <c r="P224" s="4" t="s">
        <v>2233</v>
      </c>
      <c r="Q224" s="68">
        <v>7.4999999999999997E-2</v>
      </c>
      <c r="R224" s="4" t="s">
        <v>2527</v>
      </c>
      <c r="S224" s="6">
        <v>800250</v>
      </c>
      <c r="T224" s="68">
        <v>5.0000000000000001E-4</v>
      </c>
      <c r="U224" s="5" t="s">
        <v>3999</v>
      </c>
      <c r="V224" s="68">
        <v>0.02</v>
      </c>
      <c r="W224" s="4">
        <v>72101507</v>
      </c>
      <c r="X224" s="4"/>
      <c r="Y224" s="4" t="s">
        <v>42</v>
      </c>
      <c r="Z224" s="4" t="s">
        <v>2234</v>
      </c>
      <c r="AA224" s="4">
        <v>26</v>
      </c>
      <c r="AB224" s="4">
        <v>1</v>
      </c>
      <c r="AC224" s="4">
        <v>5</v>
      </c>
      <c r="AD224" s="4" t="s">
        <v>2333</v>
      </c>
      <c r="AE224" s="4" t="s">
        <v>2334</v>
      </c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7"/>
      <c r="AX224" s="7"/>
      <c r="AY224" s="7"/>
      <c r="AZ224" s="6">
        <v>10670000</v>
      </c>
      <c r="BA224" s="7"/>
      <c r="BB224" s="4"/>
      <c r="BC224" s="5"/>
      <c r="BD224" s="7"/>
      <c r="BE224" s="7"/>
      <c r="BF224" s="7"/>
    </row>
    <row r="225" spans="1:58" s="3" customFormat="1" ht="13.5" x14ac:dyDescent="0.3">
      <c r="A225" s="3">
        <f t="shared" si="3"/>
        <v>214</v>
      </c>
      <c r="B225" s="4" t="s">
        <v>4002</v>
      </c>
      <c r="C225" s="5" t="s">
        <v>4003</v>
      </c>
      <c r="D225" s="4" t="s">
        <v>13</v>
      </c>
      <c r="E225" s="5" t="s">
        <v>4004</v>
      </c>
      <c r="F225" s="4" t="s">
        <v>4005</v>
      </c>
      <c r="G225" s="4" t="s">
        <v>4006</v>
      </c>
      <c r="H225" s="66">
        <v>1</v>
      </c>
      <c r="I225" s="4"/>
      <c r="J225" s="80">
        <v>3030558803</v>
      </c>
      <c r="K225" s="7"/>
      <c r="L225" s="4" t="s">
        <v>2231</v>
      </c>
      <c r="M225" s="4" t="s">
        <v>4007</v>
      </c>
      <c r="N225" s="4" t="s">
        <v>4008</v>
      </c>
      <c r="O225" s="4"/>
      <c r="P225" s="4" t="s">
        <v>2233</v>
      </c>
      <c r="Q225" s="68">
        <v>7.4999999999999997E-2</v>
      </c>
      <c r="R225" s="4" t="s">
        <v>2245</v>
      </c>
      <c r="S225" s="6">
        <v>227291920</v>
      </c>
      <c r="T225" s="68">
        <v>1.1999999999999999E-3</v>
      </c>
      <c r="U225" s="5"/>
      <c r="V225" s="4"/>
      <c r="W225" s="4">
        <v>78101808</v>
      </c>
      <c r="X225" s="4"/>
      <c r="Y225" s="4" t="s">
        <v>16</v>
      </c>
      <c r="Z225" s="4"/>
      <c r="AA225" s="4"/>
      <c r="AB225" s="4"/>
      <c r="AC225" s="4"/>
      <c r="AD225" s="4"/>
      <c r="AE225" s="4"/>
      <c r="AF225" s="4" t="s">
        <v>4009</v>
      </c>
      <c r="AG225" s="4" t="s">
        <v>2291</v>
      </c>
      <c r="AH225" s="4" t="s">
        <v>2291</v>
      </c>
      <c r="AI225" s="4"/>
      <c r="AJ225" s="4" t="s">
        <v>17</v>
      </c>
      <c r="AK225" s="4" t="s">
        <v>22</v>
      </c>
      <c r="AL225" s="4"/>
      <c r="AM225" s="4"/>
      <c r="AN225" s="4"/>
      <c r="AO225" s="4"/>
      <c r="AP225" s="4"/>
      <c r="AQ225" s="4"/>
      <c r="AR225" s="4" t="s">
        <v>139</v>
      </c>
      <c r="AS225" s="4" t="s">
        <v>4010</v>
      </c>
      <c r="AT225" s="4" t="s">
        <v>4011</v>
      </c>
      <c r="AU225" s="4" t="s">
        <v>4012</v>
      </c>
      <c r="AV225" s="4" t="s">
        <v>4013</v>
      </c>
      <c r="AW225" s="6">
        <v>3009520000</v>
      </c>
      <c r="AX225" s="6">
        <v>3310472000</v>
      </c>
      <c r="AY225" s="6">
        <v>3310472000</v>
      </c>
      <c r="AZ225" s="7">
        <v>0</v>
      </c>
      <c r="BA225" s="6">
        <v>3314315029</v>
      </c>
      <c r="BB225" s="4" t="s">
        <v>13</v>
      </c>
      <c r="BC225" s="5" t="s">
        <v>4004</v>
      </c>
      <c r="BD225" s="6">
        <v>3030558803</v>
      </c>
      <c r="BE225" s="66">
        <v>0.91439999999999999</v>
      </c>
      <c r="BF225" s="7">
        <v>2</v>
      </c>
    </row>
    <row r="226" spans="1:58" s="3" customFormat="1" ht="13.5" x14ac:dyDescent="0.3">
      <c r="A226" s="3">
        <f t="shared" si="3"/>
        <v>215</v>
      </c>
      <c r="B226" s="4" t="s">
        <v>4014</v>
      </c>
      <c r="C226" s="5" t="s">
        <v>4015</v>
      </c>
      <c r="D226" s="4" t="s">
        <v>13</v>
      </c>
      <c r="E226" s="5" t="s">
        <v>1446</v>
      </c>
      <c r="F226" s="4" t="s">
        <v>4016</v>
      </c>
      <c r="G226" s="4" t="s">
        <v>4017</v>
      </c>
      <c r="H226" s="66">
        <v>1</v>
      </c>
      <c r="I226" s="4"/>
      <c r="J226" s="80">
        <v>40128000</v>
      </c>
      <c r="K226" s="7"/>
      <c r="L226" s="4" t="s">
        <v>2231</v>
      </c>
      <c r="M226" s="4" t="s">
        <v>4018</v>
      </c>
      <c r="N226" s="4" t="s">
        <v>4019</v>
      </c>
      <c r="O226" s="4"/>
      <c r="P226" s="4" t="s">
        <v>2233</v>
      </c>
      <c r="Q226" s="68">
        <v>7.4999999999999997E-2</v>
      </c>
      <c r="R226" s="4" t="s">
        <v>2245</v>
      </c>
      <c r="S226" s="6">
        <v>3009600</v>
      </c>
      <c r="T226" s="68">
        <v>1.1999999999999999E-3</v>
      </c>
      <c r="U226" s="5"/>
      <c r="V226" s="4"/>
      <c r="W226" s="4">
        <v>82131603</v>
      </c>
      <c r="X226" s="4"/>
      <c r="Y226" s="4" t="s">
        <v>16</v>
      </c>
      <c r="Z226" s="4" t="s">
        <v>2234</v>
      </c>
      <c r="AA226" s="4">
        <v>26</v>
      </c>
      <c r="AB226" s="4">
        <v>1</v>
      </c>
      <c r="AC226" s="4">
        <v>5</v>
      </c>
      <c r="AD226" s="4" t="s">
        <v>2333</v>
      </c>
      <c r="AE226" s="4" t="s">
        <v>2334</v>
      </c>
      <c r="AF226" s="4" t="s">
        <v>4020</v>
      </c>
      <c r="AG226" s="4"/>
      <c r="AH226" s="4"/>
      <c r="AI226" s="4"/>
      <c r="AJ226" s="4" t="s">
        <v>17</v>
      </c>
      <c r="AK226" s="4" t="s">
        <v>18</v>
      </c>
      <c r="AL226" s="4"/>
      <c r="AM226" s="4"/>
      <c r="AN226" s="4"/>
      <c r="AO226" s="4"/>
      <c r="AP226" s="4"/>
      <c r="AQ226" s="4"/>
      <c r="AR226" s="4" t="s">
        <v>19</v>
      </c>
      <c r="AS226" s="4" t="s">
        <v>4021</v>
      </c>
      <c r="AT226" s="4"/>
      <c r="AU226" s="4" t="s">
        <v>4022</v>
      </c>
      <c r="AV226" s="4" t="s">
        <v>4023</v>
      </c>
      <c r="AW226" s="6">
        <v>38000000</v>
      </c>
      <c r="AX226" s="6">
        <v>41800000</v>
      </c>
      <c r="AY226" s="7"/>
      <c r="AZ226" s="7">
        <v>0</v>
      </c>
      <c r="BA226" s="6">
        <v>40670000</v>
      </c>
      <c r="BB226" s="4" t="s">
        <v>13</v>
      </c>
      <c r="BC226" s="5" t="s">
        <v>1446</v>
      </c>
      <c r="BD226" s="6">
        <v>40128000</v>
      </c>
      <c r="BE226" s="66">
        <v>0.98670000000000002</v>
      </c>
      <c r="BF226" s="7">
        <v>1</v>
      </c>
    </row>
    <row r="227" spans="1:58" s="3" customFormat="1" ht="13.5" x14ac:dyDescent="0.3">
      <c r="A227" s="3">
        <f t="shared" si="3"/>
        <v>216</v>
      </c>
      <c r="B227" s="4" t="s">
        <v>4024</v>
      </c>
      <c r="C227" s="5" t="s">
        <v>4025</v>
      </c>
      <c r="D227" s="4" t="s">
        <v>166</v>
      </c>
      <c r="E227" s="5" t="s">
        <v>606</v>
      </c>
      <c r="F227" s="4" t="s">
        <v>2881</v>
      </c>
      <c r="G227" s="4" t="s">
        <v>2882</v>
      </c>
      <c r="H227" s="66">
        <v>0</v>
      </c>
      <c r="I227" s="4" t="s">
        <v>4026</v>
      </c>
      <c r="J227" s="80">
        <v>61997857</v>
      </c>
      <c r="K227" s="7"/>
      <c r="L227" s="4" t="s">
        <v>2231</v>
      </c>
      <c r="M227" s="4" t="s">
        <v>4018</v>
      </c>
      <c r="N227" s="4" t="s">
        <v>4027</v>
      </c>
      <c r="O227" s="4"/>
      <c r="P227" s="4" t="s">
        <v>2233</v>
      </c>
      <c r="Q227" s="68">
        <v>7.4999999999999997E-2</v>
      </c>
      <c r="R227" s="4" t="s">
        <v>2617</v>
      </c>
      <c r="S227" s="6">
        <v>4649840</v>
      </c>
      <c r="T227" s="68">
        <v>5.0000000000000001E-4</v>
      </c>
      <c r="U227" s="5" t="s">
        <v>2559</v>
      </c>
      <c r="V227" s="68">
        <v>0.02</v>
      </c>
      <c r="W227" s="4">
        <v>72151699</v>
      </c>
      <c r="X227" s="4"/>
      <c r="Y227" s="4" t="s">
        <v>199</v>
      </c>
      <c r="Z227" s="4" t="s">
        <v>2234</v>
      </c>
      <c r="AA227" s="4">
        <v>27</v>
      </c>
      <c r="AB227" s="4">
        <v>3</v>
      </c>
      <c r="AC227" s="4">
        <v>0</v>
      </c>
      <c r="AD227" s="4">
        <v>0</v>
      </c>
      <c r="AE227" s="4" t="s">
        <v>2472</v>
      </c>
      <c r="AF227" s="4" t="s">
        <v>4028</v>
      </c>
      <c r="AG227" s="4"/>
      <c r="AH227" s="4"/>
      <c r="AI227" s="4"/>
      <c r="AJ227" s="4" t="s">
        <v>30</v>
      </c>
      <c r="AK227" s="4" t="s">
        <v>18</v>
      </c>
      <c r="AL227" s="4"/>
      <c r="AM227" s="4"/>
      <c r="AN227" s="4"/>
      <c r="AO227" s="4"/>
      <c r="AP227" s="4"/>
      <c r="AQ227" s="4"/>
      <c r="AR227" s="4" t="s">
        <v>19</v>
      </c>
      <c r="AS227" s="4" t="s">
        <v>4029</v>
      </c>
      <c r="AT227" s="4" t="s">
        <v>4030</v>
      </c>
      <c r="AU227" s="4" t="s">
        <v>4031</v>
      </c>
      <c r="AV227" s="4" t="s">
        <v>4032</v>
      </c>
      <c r="AW227" s="6">
        <v>57920000</v>
      </c>
      <c r="AX227" s="6">
        <v>63712000</v>
      </c>
      <c r="AY227" s="7"/>
      <c r="AZ227" s="6">
        <v>63712000</v>
      </c>
      <c r="BA227" s="6">
        <v>62430000</v>
      </c>
      <c r="BB227" s="4" t="s">
        <v>741</v>
      </c>
      <c r="BC227" s="5" t="s">
        <v>606</v>
      </c>
      <c r="BD227" s="6">
        <v>61997857</v>
      </c>
      <c r="BE227" s="66">
        <v>0.99309999999999998</v>
      </c>
      <c r="BF227" s="7">
        <v>1</v>
      </c>
    </row>
    <row r="228" spans="1:58" s="3" customFormat="1" ht="13.5" x14ac:dyDescent="0.3">
      <c r="A228" s="3">
        <f t="shared" si="3"/>
        <v>217</v>
      </c>
      <c r="B228" s="4" t="s">
        <v>4033</v>
      </c>
      <c r="C228" s="5" t="s">
        <v>4034</v>
      </c>
      <c r="D228" s="4" t="s">
        <v>13</v>
      </c>
      <c r="E228" s="5" t="s">
        <v>922</v>
      </c>
      <c r="F228" s="4" t="s">
        <v>4035</v>
      </c>
      <c r="G228" s="4" t="s">
        <v>4036</v>
      </c>
      <c r="H228" s="66">
        <v>1</v>
      </c>
      <c r="I228" s="4"/>
      <c r="J228" s="80">
        <v>2543000000</v>
      </c>
      <c r="K228" s="7"/>
      <c r="L228" s="4" t="s">
        <v>2231</v>
      </c>
      <c r="M228" s="4" t="s">
        <v>4018</v>
      </c>
      <c r="N228" s="4" t="s">
        <v>4037</v>
      </c>
      <c r="O228" s="4"/>
      <c r="P228" s="4" t="s">
        <v>2233</v>
      </c>
      <c r="Q228" s="68">
        <v>7.4999999999999997E-2</v>
      </c>
      <c r="R228" s="4" t="s">
        <v>2359</v>
      </c>
      <c r="S228" s="6">
        <v>190725000</v>
      </c>
      <c r="T228" s="68">
        <v>1.1999999999999999E-3</v>
      </c>
      <c r="U228" s="5"/>
      <c r="V228" s="4"/>
      <c r="W228" s="4">
        <v>72101597</v>
      </c>
      <c r="X228" s="4"/>
      <c r="Y228" s="4" t="s">
        <v>16</v>
      </c>
      <c r="Z228" s="4" t="s">
        <v>2234</v>
      </c>
      <c r="AA228" s="4">
        <v>27</v>
      </c>
      <c r="AB228" s="4">
        <v>1</v>
      </c>
      <c r="AC228" s="4">
        <v>0</v>
      </c>
      <c r="AD228" s="4">
        <v>0</v>
      </c>
      <c r="AE228" s="4" t="s">
        <v>3066</v>
      </c>
      <c r="AF228" s="4" t="s">
        <v>4038</v>
      </c>
      <c r="AG228" s="4"/>
      <c r="AH228" s="4"/>
      <c r="AI228" s="4"/>
      <c r="AJ228" s="4" t="s">
        <v>17</v>
      </c>
      <c r="AK228" s="4" t="s">
        <v>18</v>
      </c>
      <c r="AL228" s="4"/>
      <c r="AM228" s="4"/>
      <c r="AN228" s="4"/>
      <c r="AO228" s="4"/>
      <c r="AP228" s="4"/>
      <c r="AQ228" s="4"/>
      <c r="AR228" s="4" t="s">
        <v>19</v>
      </c>
      <c r="AS228" s="4" t="s">
        <v>4039</v>
      </c>
      <c r="AT228" s="4"/>
      <c r="AU228" s="4" t="s">
        <v>4040</v>
      </c>
      <c r="AV228" s="4" t="s">
        <v>4041</v>
      </c>
      <c r="AW228" s="6">
        <v>2486510000</v>
      </c>
      <c r="AX228" s="6">
        <v>2735161000</v>
      </c>
      <c r="AY228" s="7"/>
      <c r="AZ228" s="7">
        <v>0</v>
      </c>
      <c r="BA228" s="6">
        <v>2596850000</v>
      </c>
      <c r="BB228" s="4" t="s">
        <v>13</v>
      </c>
      <c r="BC228" s="5" t="s">
        <v>922</v>
      </c>
      <c r="BD228" s="6">
        <v>2543000000</v>
      </c>
      <c r="BE228" s="66">
        <v>0.97929999999999995</v>
      </c>
      <c r="BF228" s="7">
        <v>1</v>
      </c>
    </row>
    <row r="229" spans="1:58" s="3" customFormat="1" ht="13.5" x14ac:dyDescent="0.3">
      <c r="A229" s="3">
        <f t="shared" si="3"/>
        <v>218</v>
      </c>
      <c r="B229" s="4" t="s">
        <v>4042</v>
      </c>
      <c r="C229" s="5" t="s">
        <v>4043</v>
      </c>
      <c r="D229" s="4" t="s">
        <v>13</v>
      </c>
      <c r="E229" s="5" t="s">
        <v>4044</v>
      </c>
      <c r="F229" s="4" t="s">
        <v>4045</v>
      </c>
      <c r="G229" s="4" t="s">
        <v>4046</v>
      </c>
      <c r="H229" s="66">
        <v>1</v>
      </c>
      <c r="I229" s="4"/>
      <c r="J229" s="80">
        <v>19400000</v>
      </c>
      <c r="K229" s="7"/>
      <c r="L229" s="4" t="s">
        <v>2231</v>
      </c>
      <c r="M229" s="4" t="s">
        <v>4018</v>
      </c>
      <c r="N229" s="4" t="s">
        <v>4047</v>
      </c>
      <c r="O229" s="4"/>
      <c r="P229" s="4" t="s">
        <v>2233</v>
      </c>
      <c r="Q229" s="68">
        <v>7.4999999999999997E-2</v>
      </c>
      <c r="R229" s="4" t="s">
        <v>2245</v>
      </c>
      <c r="S229" s="6">
        <v>1455000</v>
      </c>
      <c r="T229" s="68">
        <v>1.1999999999999999E-3</v>
      </c>
      <c r="U229" s="5"/>
      <c r="V229" s="4"/>
      <c r="W229" s="4">
        <v>72101597</v>
      </c>
      <c r="X229" s="4"/>
      <c r="Y229" s="4" t="s">
        <v>109</v>
      </c>
      <c r="Z229" s="4"/>
      <c r="AA229" s="4"/>
      <c r="AB229" s="4"/>
      <c r="AC229" s="4"/>
      <c r="AD229" s="4"/>
      <c r="AE229" s="4"/>
      <c r="AF229" s="4" t="s">
        <v>4048</v>
      </c>
      <c r="AG229" s="4"/>
      <c r="AH229" s="4"/>
      <c r="AI229" s="4"/>
      <c r="AJ229" s="4" t="s">
        <v>38</v>
      </c>
      <c r="AK229" s="4" t="s">
        <v>22</v>
      </c>
      <c r="AL229" s="4"/>
      <c r="AM229" s="4"/>
      <c r="AN229" s="4"/>
      <c r="AO229" s="4"/>
      <c r="AP229" s="4"/>
      <c r="AQ229" s="4"/>
      <c r="AR229" s="4" t="s">
        <v>23</v>
      </c>
      <c r="AS229" s="4" t="s">
        <v>4049</v>
      </c>
      <c r="AT229" s="4" t="s">
        <v>4050</v>
      </c>
      <c r="AU229" s="4" t="s">
        <v>4051</v>
      </c>
      <c r="AV229" s="4" t="s">
        <v>4052</v>
      </c>
      <c r="AW229" s="6">
        <v>19800000</v>
      </c>
      <c r="AX229" s="6">
        <v>21780000</v>
      </c>
      <c r="AY229" s="6">
        <v>21780000</v>
      </c>
      <c r="AZ229" s="7">
        <v>0</v>
      </c>
      <c r="BA229" s="6">
        <v>22018296</v>
      </c>
      <c r="BB229" s="4" t="s">
        <v>13</v>
      </c>
      <c r="BC229" s="5" t="s">
        <v>4044</v>
      </c>
      <c r="BD229" s="6">
        <v>19400000</v>
      </c>
      <c r="BE229" s="66">
        <v>0.88109999999999999</v>
      </c>
      <c r="BF229" s="7">
        <v>28</v>
      </c>
    </row>
    <row r="230" spans="1:58" s="3" customFormat="1" ht="13.5" x14ac:dyDescent="0.3">
      <c r="A230" s="3">
        <f t="shared" si="3"/>
        <v>219</v>
      </c>
      <c r="B230" s="4" t="s">
        <v>4053</v>
      </c>
      <c r="C230" s="5" t="s">
        <v>4054</v>
      </c>
      <c r="D230" s="4" t="s">
        <v>13</v>
      </c>
      <c r="E230" s="5" t="s">
        <v>4055</v>
      </c>
      <c r="F230" s="4" t="s">
        <v>4056</v>
      </c>
      <c r="G230" s="4" t="s">
        <v>4057</v>
      </c>
      <c r="H230" s="66">
        <v>1</v>
      </c>
      <c r="I230" s="4"/>
      <c r="J230" s="80">
        <v>19470000</v>
      </c>
      <c r="K230" s="7"/>
      <c r="L230" s="4" t="s">
        <v>2231</v>
      </c>
      <c r="M230" s="4" t="s">
        <v>4058</v>
      </c>
      <c r="N230" s="4" t="s">
        <v>4059</v>
      </c>
      <c r="O230" s="4"/>
      <c r="P230" s="4" t="s">
        <v>2255</v>
      </c>
      <c r="Q230" s="68">
        <v>0.05</v>
      </c>
      <c r="R230" s="4"/>
      <c r="S230" s="6">
        <v>973500</v>
      </c>
      <c r="T230" s="68">
        <v>6.9999999999999999E-4</v>
      </c>
      <c r="U230" s="5" t="s">
        <v>2628</v>
      </c>
      <c r="V230" s="68">
        <v>0.03</v>
      </c>
      <c r="W230" s="4">
        <v>43201503</v>
      </c>
      <c r="X230" s="4"/>
      <c r="Y230" s="4" t="s">
        <v>177</v>
      </c>
      <c r="Z230" s="4" t="s">
        <v>2234</v>
      </c>
      <c r="AA230" s="4">
        <v>26</v>
      </c>
      <c r="AB230" s="4">
        <v>1</v>
      </c>
      <c r="AC230" s="4">
        <v>2</v>
      </c>
      <c r="AD230" s="4" t="s">
        <v>2932</v>
      </c>
      <c r="AE230" s="4" t="s">
        <v>2933</v>
      </c>
      <c r="AF230" s="4" t="s">
        <v>4060</v>
      </c>
      <c r="AG230" s="4"/>
      <c r="AH230" s="4"/>
      <c r="AI230" s="4"/>
      <c r="AJ230" s="4" t="s">
        <v>35</v>
      </c>
      <c r="AK230" s="4" t="s">
        <v>18</v>
      </c>
      <c r="AL230" s="4"/>
      <c r="AM230" s="4"/>
      <c r="AN230" s="4"/>
      <c r="AO230" s="4"/>
      <c r="AP230" s="4"/>
      <c r="AQ230" s="4"/>
      <c r="AR230" s="4" t="s">
        <v>19</v>
      </c>
      <c r="AS230" s="4" t="s">
        <v>4061</v>
      </c>
      <c r="AT230" s="4"/>
      <c r="AU230" s="4" t="s">
        <v>4062</v>
      </c>
      <c r="AV230" s="4" t="s">
        <v>4063</v>
      </c>
      <c r="AW230" s="6">
        <v>18000000</v>
      </c>
      <c r="AX230" s="6">
        <v>19800000</v>
      </c>
      <c r="AY230" s="7"/>
      <c r="AZ230" s="7">
        <v>0</v>
      </c>
      <c r="BA230" s="6">
        <v>19600000</v>
      </c>
      <c r="BB230" s="4" t="s">
        <v>13</v>
      </c>
      <c r="BC230" s="5" t="s">
        <v>4055</v>
      </c>
      <c r="BD230" s="6">
        <v>19470000</v>
      </c>
      <c r="BE230" s="66">
        <v>0.99339999999999995</v>
      </c>
      <c r="BF230" s="7">
        <v>1</v>
      </c>
    </row>
    <row r="231" spans="1:58" s="3" customFormat="1" ht="13.5" x14ac:dyDescent="0.3">
      <c r="A231" s="3">
        <f t="shared" si="3"/>
        <v>220</v>
      </c>
      <c r="B231" s="4" t="s">
        <v>4064</v>
      </c>
      <c r="C231" s="5" t="s">
        <v>4065</v>
      </c>
      <c r="D231" s="4" t="s">
        <v>13</v>
      </c>
      <c r="E231" s="5" t="s">
        <v>4066</v>
      </c>
      <c r="F231" s="4" t="s">
        <v>4067</v>
      </c>
      <c r="G231" s="4" t="s">
        <v>4068</v>
      </c>
      <c r="H231" s="66">
        <v>1</v>
      </c>
      <c r="I231" s="4"/>
      <c r="J231" s="80">
        <v>8800000</v>
      </c>
      <c r="K231" s="7"/>
      <c r="L231" s="4" t="s">
        <v>2231</v>
      </c>
      <c r="M231" s="4" t="s">
        <v>4058</v>
      </c>
      <c r="N231" s="4" t="s">
        <v>4069</v>
      </c>
      <c r="O231" s="4"/>
      <c r="P231" s="4" t="s">
        <v>2255</v>
      </c>
      <c r="Q231" s="68">
        <v>0.05</v>
      </c>
      <c r="R231" s="4"/>
      <c r="S231" s="6">
        <v>440000</v>
      </c>
      <c r="T231" s="68">
        <v>6.9999999999999999E-4</v>
      </c>
      <c r="U231" s="5" t="s">
        <v>4070</v>
      </c>
      <c r="V231" s="68">
        <v>0.03</v>
      </c>
      <c r="W231" s="4"/>
      <c r="X231" s="4"/>
      <c r="Y231" s="4" t="s">
        <v>199</v>
      </c>
      <c r="Z231" s="4" t="s">
        <v>2234</v>
      </c>
      <c r="AA231" s="4">
        <v>26</v>
      </c>
      <c r="AB231" s="4">
        <v>1</v>
      </c>
      <c r="AC231" s="4">
        <v>5</v>
      </c>
      <c r="AD231" s="4" t="s">
        <v>2333</v>
      </c>
      <c r="AE231" s="4" t="s">
        <v>2334</v>
      </c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7"/>
      <c r="AX231" s="7"/>
      <c r="AY231" s="7"/>
      <c r="AZ231" s="7">
        <v>0</v>
      </c>
      <c r="BA231" s="7"/>
      <c r="BB231" s="4"/>
      <c r="BC231" s="5"/>
      <c r="BD231" s="7"/>
      <c r="BE231" s="7"/>
      <c r="BF231" s="7"/>
    </row>
    <row r="232" spans="1:58" s="3" customFormat="1" ht="13.5" x14ac:dyDescent="0.3">
      <c r="A232" s="3">
        <f t="shared" si="3"/>
        <v>221</v>
      </c>
      <c r="B232" s="4" t="s">
        <v>4071</v>
      </c>
      <c r="C232" s="5" t="s">
        <v>4072</v>
      </c>
      <c r="D232" s="4" t="s">
        <v>13</v>
      </c>
      <c r="E232" s="5" t="s">
        <v>4073</v>
      </c>
      <c r="F232" s="4" t="s">
        <v>4074</v>
      </c>
      <c r="G232" s="4" t="s">
        <v>4075</v>
      </c>
      <c r="H232" s="66">
        <v>1</v>
      </c>
      <c r="I232" s="4"/>
      <c r="J232" s="80">
        <v>256800000</v>
      </c>
      <c r="K232" s="7"/>
      <c r="L232" s="4" t="s">
        <v>2231</v>
      </c>
      <c r="M232" s="4" t="s">
        <v>4076</v>
      </c>
      <c r="N232" s="4" t="s">
        <v>4077</v>
      </c>
      <c r="O232" s="4"/>
      <c r="P232" s="4" t="s">
        <v>2233</v>
      </c>
      <c r="Q232" s="68">
        <v>7.4999999999999997E-2</v>
      </c>
      <c r="R232" s="4" t="s">
        <v>2245</v>
      </c>
      <c r="S232" s="6">
        <v>19260000</v>
      </c>
      <c r="T232" s="68">
        <v>1.1999999999999999E-3</v>
      </c>
      <c r="U232" s="5"/>
      <c r="V232" s="4"/>
      <c r="W232" s="4">
        <v>80909032</v>
      </c>
      <c r="X232" s="4"/>
      <c r="Y232" s="4" t="s">
        <v>16</v>
      </c>
      <c r="Z232" s="4"/>
      <c r="AA232" s="4"/>
      <c r="AB232" s="4"/>
      <c r="AC232" s="4"/>
      <c r="AD232" s="4"/>
      <c r="AE232" s="4"/>
      <c r="AF232" s="4" t="s">
        <v>4078</v>
      </c>
      <c r="AG232" s="4"/>
      <c r="AH232" s="4" t="s">
        <v>2291</v>
      </c>
      <c r="AI232" s="4"/>
      <c r="AJ232" s="4" t="s">
        <v>17</v>
      </c>
      <c r="AK232" s="4" t="s">
        <v>22</v>
      </c>
      <c r="AL232" s="4"/>
      <c r="AM232" s="4"/>
      <c r="AN232" s="4"/>
      <c r="AO232" s="4"/>
      <c r="AP232" s="4"/>
      <c r="AQ232" s="4"/>
      <c r="AR232" s="4" t="s">
        <v>139</v>
      </c>
      <c r="AS232" s="4" t="s">
        <v>4079</v>
      </c>
      <c r="AT232" s="4" t="s">
        <v>4080</v>
      </c>
      <c r="AU232" s="4" t="s">
        <v>4081</v>
      </c>
      <c r="AV232" s="4" t="s">
        <v>4082</v>
      </c>
      <c r="AW232" s="6">
        <v>259400000</v>
      </c>
      <c r="AX232" s="6">
        <v>285340000</v>
      </c>
      <c r="AY232" s="6">
        <v>285340000</v>
      </c>
      <c r="AZ232" s="7">
        <v>0</v>
      </c>
      <c r="BA232" s="6">
        <v>284691669</v>
      </c>
      <c r="BB232" s="4" t="s">
        <v>13</v>
      </c>
      <c r="BC232" s="5" t="s">
        <v>4073</v>
      </c>
      <c r="BD232" s="6">
        <v>256800000</v>
      </c>
      <c r="BE232" s="66">
        <v>0.90200000000000002</v>
      </c>
      <c r="BF232" s="7">
        <v>2</v>
      </c>
    </row>
    <row r="233" spans="1:58" s="3" customFormat="1" ht="13.5" x14ac:dyDescent="0.3">
      <c r="A233" s="3">
        <f t="shared" si="3"/>
        <v>222</v>
      </c>
      <c r="B233" s="4" t="s">
        <v>4083</v>
      </c>
      <c r="C233" s="5" t="s">
        <v>4084</v>
      </c>
      <c r="D233" s="4" t="s">
        <v>13</v>
      </c>
      <c r="E233" s="5" t="s">
        <v>4085</v>
      </c>
      <c r="F233" s="4" t="s">
        <v>4086</v>
      </c>
      <c r="G233" s="4" t="s">
        <v>4087</v>
      </c>
      <c r="H233" s="66">
        <v>1</v>
      </c>
      <c r="I233" s="4"/>
      <c r="J233" s="80">
        <v>70504000</v>
      </c>
      <c r="K233" s="7"/>
      <c r="L233" s="4" t="s">
        <v>2231</v>
      </c>
      <c r="M233" s="4" t="s">
        <v>4088</v>
      </c>
      <c r="N233" s="4" t="s">
        <v>4089</v>
      </c>
      <c r="O233" s="4"/>
      <c r="P233" s="4" t="s">
        <v>2233</v>
      </c>
      <c r="Q233" s="68">
        <v>7.4999999999999997E-2</v>
      </c>
      <c r="R233" s="4" t="s">
        <v>2245</v>
      </c>
      <c r="S233" s="6">
        <v>5287800</v>
      </c>
      <c r="T233" s="68">
        <v>1.1999999999999999E-3</v>
      </c>
      <c r="U233" s="5"/>
      <c r="V233" s="4"/>
      <c r="W233" s="4">
        <v>84111599</v>
      </c>
      <c r="X233" s="4"/>
      <c r="Y233" s="4" t="s">
        <v>16</v>
      </c>
      <c r="Z233" s="4"/>
      <c r="AA233" s="4"/>
      <c r="AB233" s="4"/>
      <c r="AC233" s="4"/>
      <c r="AD233" s="4"/>
      <c r="AE233" s="4"/>
      <c r="AF233" s="4" t="s">
        <v>4090</v>
      </c>
      <c r="AG233" s="4"/>
      <c r="AH233" s="4"/>
      <c r="AI233" s="4"/>
      <c r="AJ233" s="4" t="s">
        <v>17</v>
      </c>
      <c r="AK233" s="4" t="s">
        <v>22</v>
      </c>
      <c r="AL233" s="4"/>
      <c r="AM233" s="4"/>
      <c r="AN233" s="4"/>
      <c r="AO233" s="4"/>
      <c r="AP233" s="4"/>
      <c r="AQ233" s="4"/>
      <c r="AR233" s="4" t="s">
        <v>23</v>
      </c>
      <c r="AS233" s="4" t="s">
        <v>4091</v>
      </c>
      <c r="AT233" s="4"/>
      <c r="AU233" s="4" t="s">
        <v>4092</v>
      </c>
      <c r="AV233" s="4" t="s">
        <v>4093</v>
      </c>
      <c r="AW233" s="6">
        <v>79600000</v>
      </c>
      <c r="AX233" s="6">
        <v>87560000</v>
      </c>
      <c r="AY233" s="6">
        <v>87560000</v>
      </c>
      <c r="AZ233" s="7">
        <v>0</v>
      </c>
      <c r="BA233" s="6">
        <v>87439081</v>
      </c>
      <c r="BB233" s="4" t="s">
        <v>13</v>
      </c>
      <c r="BC233" s="5" t="s">
        <v>4085</v>
      </c>
      <c r="BD233" s="6">
        <v>70504000</v>
      </c>
      <c r="BE233" s="66">
        <v>0.80630000000000002</v>
      </c>
      <c r="BF233" s="7">
        <v>8</v>
      </c>
    </row>
    <row r="234" spans="1:58" s="3" customFormat="1" ht="13.5" x14ac:dyDescent="0.3">
      <c r="A234" s="3">
        <f t="shared" si="3"/>
        <v>223</v>
      </c>
      <c r="B234" s="4" t="s">
        <v>4094</v>
      </c>
      <c r="C234" s="5" t="s">
        <v>4095</v>
      </c>
      <c r="D234" s="4" t="s">
        <v>13</v>
      </c>
      <c r="E234" s="5" t="s">
        <v>4096</v>
      </c>
      <c r="F234" s="4" t="s">
        <v>4097</v>
      </c>
      <c r="G234" s="4" t="s">
        <v>4098</v>
      </c>
      <c r="H234" s="66">
        <v>1</v>
      </c>
      <c r="I234" s="4"/>
      <c r="J234" s="80">
        <v>6600000</v>
      </c>
      <c r="K234" s="7"/>
      <c r="L234" s="4" t="s">
        <v>2231</v>
      </c>
      <c r="M234" s="4" t="s">
        <v>4088</v>
      </c>
      <c r="N234" s="4" t="s">
        <v>4099</v>
      </c>
      <c r="O234" s="4"/>
      <c r="P234" s="4" t="s">
        <v>2255</v>
      </c>
      <c r="Q234" s="68">
        <v>7.4999999999999997E-2</v>
      </c>
      <c r="R234" s="4"/>
      <c r="S234" s="6">
        <v>495000</v>
      </c>
      <c r="T234" s="68">
        <v>5.0000000000000001E-4</v>
      </c>
      <c r="U234" s="5" t="s">
        <v>2493</v>
      </c>
      <c r="V234" s="68">
        <v>0.02</v>
      </c>
      <c r="W234" s="4">
        <v>72151597</v>
      </c>
      <c r="X234" s="4"/>
      <c r="Y234" s="4" t="s">
        <v>148</v>
      </c>
      <c r="Z234" s="4" t="s">
        <v>2234</v>
      </c>
      <c r="AA234" s="4">
        <v>26</v>
      </c>
      <c r="AB234" s="4">
        <v>1</v>
      </c>
      <c r="AC234" s="4">
        <v>5</v>
      </c>
      <c r="AD234" s="4" t="s">
        <v>2333</v>
      </c>
      <c r="AE234" s="4" t="s">
        <v>2334</v>
      </c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7"/>
      <c r="AX234" s="7"/>
      <c r="AY234" s="7"/>
      <c r="AZ234" s="6">
        <v>6600000</v>
      </c>
      <c r="BA234" s="7"/>
      <c r="BB234" s="4"/>
      <c r="BC234" s="5"/>
      <c r="BD234" s="7"/>
      <c r="BE234" s="7"/>
      <c r="BF234" s="7"/>
    </row>
    <row r="235" spans="1:58" s="3" customFormat="1" ht="13.5" x14ac:dyDescent="0.3">
      <c r="A235" s="3">
        <f t="shared" si="3"/>
        <v>224</v>
      </c>
      <c r="B235" s="4" t="s">
        <v>4100</v>
      </c>
      <c r="C235" s="5" t="s">
        <v>4101</v>
      </c>
      <c r="D235" s="4" t="s">
        <v>13</v>
      </c>
      <c r="E235" s="5" t="s">
        <v>4102</v>
      </c>
      <c r="F235" s="4" t="s">
        <v>4103</v>
      </c>
      <c r="G235" s="4" t="s">
        <v>4104</v>
      </c>
      <c r="H235" s="66">
        <v>1</v>
      </c>
      <c r="I235" s="4"/>
      <c r="J235" s="80">
        <v>145171166</v>
      </c>
      <c r="K235" s="7"/>
      <c r="L235" s="4" t="s">
        <v>2231</v>
      </c>
      <c r="M235" s="4" t="s">
        <v>4105</v>
      </c>
      <c r="N235" s="4" t="s">
        <v>4106</v>
      </c>
      <c r="O235" s="4"/>
      <c r="P235" s="4" t="s">
        <v>2233</v>
      </c>
      <c r="Q235" s="68">
        <v>7.4999999999999997E-2</v>
      </c>
      <c r="R235" s="4" t="s">
        <v>2558</v>
      </c>
      <c r="S235" s="6">
        <v>10887840</v>
      </c>
      <c r="T235" s="68">
        <v>5.0000000000000001E-4</v>
      </c>
      <c r="U235" s="5" t="s">
        <v>4107</v>
      </c>
      <c r="V235" s="68">
        <v>0.05</v>
      </c>
      <c r="W235" s="4">
        <v>72151597</v>
      </c>
      <c r="X235" s="4"/>
      <c r="Y235" s="4" t="s">
        <v>16</v>
      </c>
      <c r="Z235" s="4"/>
      <c r="AA235" s="4"/>
      <c r="AB235" s="4"/>
      <c r="AC235" s="4"/>
      <c r="AD235" s="4"/>
      <c r="AE235" s="4"/>
      <c r="AF235" s="4" t="s">
        <v>4108</v>
      </c>
      <c r="AG235" s="4"/>
      <c r="AH235" s="4"/>
      <c r="AI235" s="4"/>
      <c r="AJ235" s="4" t="s">
        <v>30</v>
      </c>
      <c r="AK235" s="4" t="s">
        <v>24</v>
      </c>
      <c r="AL235" s="4"/>
      <c r="AM235" s="4"/>
      <c r="AN235" s="4"/>
      <c r="AO235" s="4" t="s">
        <v>2291</v>
      </c>
      <c r="AP235" s="4"/>
      <c r="AQ235" s="4"/>
      <c r="AR235" s="4" t="s">
        <v>23</v>
      </c>
      <c r="AS235" s="4" t="s">
        <v>4109</v>
      </c>
      <c r="AT235" s="4"/>
      <c r="AU235" s="4" t="s">
        <v>4110</v>
      </c>
      <c r="AV235" s="4" t="s">
        <v>4111</v>
      </c>
      <c r="AW235" s="6">
        <v>151070000</v>
      </c>
      <c r="AX235" s="6">
        <v>166177000</v>
      </c>
      <c r="AY235" s="6">
        <v>166177000</v>
      </c>
      <c r="AZ235" s="6">
        <v>608627000</v>
      </c>
      <c r="BA235" s="6">
        <v>165434786</v>
      </c>
      <c r="BB235" s="4" t="s">
        <v>13</v>
      </c>
      <c r="BC235" s="5" t="s">
        <v>4102</v>
      </c>
      <c r="BD235" s="6">
        <v>145171166</v>
      </c>
      <c r="BE235" s="66">
        <v>0.87749999999999995</v>
      </c>
      <c r="BF235" s="7">
        <v>845</v>
      </c>
    </row>
    <row r="236" spans="1:58" s="3" customFormat="1" ht="13.5" x14ac:dyDescent="0.3">
      <c r="A236" s="3">
        <f t="shared" si="3"/>
        <v>225</v>
      </c>
      <c r="B236" s="4" t="s">
        <v>4112</v>
      </c>
      <c r="C236" s="5" t="s">
        <v>4113</v>
      </c>
      <c r="D236" s="4" t="s">
        <v>13</v>
      </c>
      <c r="E236" s="5" t="s">
        <v>4114</v>
      </c>
      <c r="F236" s="4" t="s">
        <v>4115</v>
      </c>
      <c r="G236" s="4" t="s">
        <v>4116</v>
      </c>
      <c r="H236" s="66">
        <v>1</v>
      </c>
      <c r="I236" s="4"/>
      <c r="J236" s="80">
        <v>230000000</v>
      </c>
      <c r="K236" s="7"/>
      <c r="L236" s="4" t="s">
        <v>2231</v>
      </c>
      <c r="M236" s="4" t="s">
        <v>4105</v>
      </c>
      <c r="N236" s="4" t="s">
        <v>4117</v>
      </c>
      <c r="O236" s="4"/>
      <c r="P236" s="4" t="s">
        <v>2233</v>
      </c>
      <c r="Q236" s="68">
        <v>0.05</v>
      </c>
      <c r="R236" s="4" t="s">
        <v>2245</v>
      </c>
      <c r="S236" s="6">
        <v>11500000</v>
      </c>
      <c r="T236" s="68">
        <v>6.9999999999999999E-4</v>
      </c>
      <c r="U236" s="5" t="s">
        <v>4118</v>
      </c>
      <c r="V236" s="68">
        <v>0.05</v>
      </c>
      <c r="W236" s="4">
        <v>39121103</v>
      </c>
      <c r="X236" s="4"/>
      <c r="Y236" s="4" t="s">
        <v>16</v>
      </c>
      <c r="Z236" s="4" t="s">
        <v>2234</v>
      </c>
      <c r="AA236" s="4">
        <v>26</v>
      </c>
      <c r="AB236" s="4">
        <v>1</v>
      </c>
      <c r="AC236" s="4">
        <v>3</v>
      </c>
      <c r="AD236" s="4" t="s">
        <v>4119</v>
      </c>
      <c r="AE236" s="4" t="s">
        <v>4120</v>
      </c>
      <c r="AF236" s="4" t="s">
        <v>4121</v>
      </c>
      <c r="AG236" s="4"/>
      <c r="AH236" s="4"/>
      <c r="AI236" s="4"/>
      <c r="AJ236" s="4" t="s">
        <v>35</v>
      </c>
      <c r="AK236" s="4" t="s">
        <v>18</v>
      </c>
      <c r="AL236" s="4"/>
      <c r="AM236" s="4"/>
      <c r="AN236" s="4"/>
      <c r="AO236" s="4"/>
      <c r="AP236" s="4"/>
      <c r="AQ236" s="4"/>
      <c r="AR236" s="4" t="s">
        <v>19</v>
      </c>
      <c r="AS236" s="4" t="s">
        <v>4122</v>
      </c>
      <c r="AT236" s="4"/>
      <c r="AU236" s="4" t="s">
        <v>4123</v>
      </c>
      <c r="AV236" s="4" t="s">
        <v>4124</v>
      </c>
      <c r="AW236" s="6">
        <v>233795455</v>
      </c>
      <c r="AX236" s="6">
        <v>257175000</v>
      </c>
      <c r="AY236" s="7"/>
      <c r="AZ236" s="7">
        <v>0</v>
      </c>
      <c r="BA236" s="6">
        <v>253450000</v>
      </c>
      <c r="BB236" s="4" t="s">
        <v>13</v>
      </c>
      <c r="BC236" s="5" t="s">
        <v>4114</v>
      </c>
      <c r="BD236" s="6">
        <v>230000000</v>
      </c>
      <c r="BE236" s="66">
        <v>0.90749999999999997</v>
      </c>
      <c r="BF236" s="7">
        <v>2</v>
      </c>
    </row>
    <row r="237" spans="1:58" s="3" customFormat="1" ht="13.5" x14ac:dyDescent="0.3">
      <c r="A237" s="3">
        <f t="shared" si="3"/>
        <v>226</v>
      </c>
      <c r="B237" s="4" t="s">
        <v>4125</v>
      </c>
      <c r="C237" s="5" t="s">
        <v>4126</v>
      </c>
      <c r="D237" s="4" t="s">
        <v>13</v>
      </c>
      <c r="E237" s="5" t="s">
        <v>4127</v>
      </c>
      <c r="F237" s="4" t="s">
        <v>4128</v>
      </c>
      <c r="G237" s="4" t="s">
        <v>4129</v>
      </c>
      <c r="H237" s="66">
        <v>1</v>
      </c>
      <c r="I237" s="4"/>
      <c r="J237" s="80">
        <v>105000000</v>
      </c>
      <c r="K237" s="7"/>
      <c r="L237" s="4" t="s">
        <v>2231</v>
      </c>
      <c r="M237" s="4" t="s">
        <v>4130</v>
      </c>
      <c r="N237" s="4" t="s">
        <v>4131</v>
      </c>
      <c r="O237" s="4"/>
      <c r="P237" s="4" t="s">
        <v>2233</v>
      </c>
      <c r="Q237" s="68">
        <v>7.4999999999999997E-2</v>
      </c>
      <c r="R237" s="4" t="s">
        <v>2245</v>
      </c>
      <c r="S237" s="6">
        <v>7875000</v>
      </c>
      <c r="T237" s="68">
        <v>1.1999999999999999E-3</v>
      </c>
      <c r="U237" s="5"/>
      <c r="V237" s="4"/>
      <c r="W237" s="4">
        <v>84111599</v>
      </c>
      <c r="X237" s="4"/>
      <c r="Y237" s="4" t="s">
        <v>16</v>
      </c>
      <c r="Z237" s="4"/>
      <c r="AA237" s="4"/>
      <c r="AB237" s="4"/>
      <c r="AC237" s="4"/>
      <c r="AD237" s="4"/>
      <c r="AE237" s="4"/>
      <c r="AF237" s="4" t="s">
        <v>4132</v>
      </c>
      <c r="AG237" s="4"/>
      <c r="AH237" s="4"/>
      <c r="AI237" s="4"/>
      <c r="AJ237" s="4" t="s">
        <v>17</v>
      </c>
      <c r="AK237" s="4" t="s">
        <v>22</v>
      </c>
      <c r="AL237" s="4"/>
      <c r="AM237" s="4"/>
      <c r="AN237" s="4"/>
      <c r="AO237" s="4"/>
      <c r="AP237" s="4"/>
      <c r="AQ237" s="4"/>
      <c r="AR237" s="4" t="s">
        <v>139</v>
      </c>
      <c r="AS237" s="4" t="s">
        <v>4133</v>
      </c>
      <c r="AT237" s="4" t="s">
        <v>4134</v>
      </c>
      <c r="AU237" s="4" t="s">
        <v>4080</v>
      </c>
      <c r="AV237" s="4" t="s">
        <v>4135</v>
      </c>
      <c r="AW237" s="6">
        <v>130709432</v>
      </c>
      <c r="AX237" s="6">
        <v>143780375</v>
      </c>
      <c r="AY237" s="7"/>
      <c r="AZ237" s="7">
        <v>0</v>
      </c>
      <c r="BA237" s="6">
        <v>143985584</v>
      </c>
      <c r="BB237" s="4" t="s">
        <v>13</v>
      </c>
      <c r="BC237" s="5" t="s">
        <v>4127</v>
      </c>
      <c r="BD237" s="6">
        <v>105000000</v>
      </c>
      <c r="BE237" s="66">
        <v>0.72919999999999996</v>
      </c>
      <c r="BF237" s="7">
        <v>3</v>
      </c>
    </row>
    <row r="238" spans="1:58" s="3" customFormat="1" ht="13.5" x14ac:dyDescent="0.3">
      <c r="A238" s="3">
        <f t="shared" si="3"/>
        <v>227</v>
      </c>
      <c r="B238" s="4" t="s">
        <v>4136</v>
      </c>
      <c r="C238" s="5" t="s">
        <v>4137</v>
      </c>
      <c r="D238" s="4" t="s">
        <v>13</v>
      </c>
      <c r="E238" s="5" t="s">
        <v>930</v>
      </c>
      <c r="F238" s="4" t="s">
        <v>2631</v>
      </c>
      <c r="G238" s="4" t="s">
        <v>2632</v>
      </c>
      <c r="H238" s="66">
        <v>1</v>
      </c>
      <c r="I238" s="4"/>
      <c r="J238" s="80">
        <v>78311200</v>
      </c>
      <c r="K238" s="7"/>
      <c r="L238" s="4" t="s">
        <v>2231</v>
      </c>
      <c r="M238" s="4" t="s">
        <v>4138</v>
      </c>
      <c r="N238" s="4" t="s">
        <v>4139</v>
      </c>
      <c r="O238" s="4"/>
      <c r="P238" s="4" t="s">
        <v>2233</v>
      </c>
      <c r="Q238" s="68">
        <v>7.4999999999999997E-2</v>
      </c>
      <c r="R238" s="4" t="s">
        <v>2245</v>
      </c>
      <c r="S238" s="6">
        <v>5873340</v>
      </c>
      <c r="T238" s="68">
        <v>1.1999999999999999E-3</v>
      </c>
      <c r="U238" s="5"/>
      <c r="V238" s="4"/>
      <c r="W238" s="4">
        <v>81151999</v>
      </c>
      <c r="X238" s="4"/>
      <c r="Y238" s="4" t="s">
        <v>16</v>
      </c>
      <c r="Z238" s="4" t="s">
        <v>2234</v>
      </c>
      <c r="AA238" s="4">
        <v>26</v>
      </c>
      <c r="AB238" s="4">
        <v>1</v>
      </c>
      <c r="AC238" s="4">
        <v>2</v>
      </c>
      <c r="AD238" s="4" t="s">
        <v>2635</v>
      </c>
      <c r="AE238" s="4" t="s">
        <v>2636</v>
      </c>
      <c r="AF238" s="4" t="s">
        <v>4140</v>
      </c>
      <c r="AG238" s="4"/>
      <c r="AH238" s="4"/>
      <c r="AI238" s="4"/>
      <c r="AJ238" s="4" t="s">
        <v>17</v>
      </c>
      <c r="AK238" s="4" t="s">
        <v>18</v>
      </c>
      <c r="AL238" s="4"/>
      <c r="AM238" s="4"/>
      <c r="AN238" s="4"/>
      <c r="AO238" s="4"/>
      <c r="AP238" s="4"/>
      <c r="AQ238" s="4"/>
      <c r="AR238" s="4" t="s">
        <v>19</v>
      </c>
      <c r="AS238" s="4" t="s">
        <v>4141</v>
      </c>
      <c r="AT238" s="4"/>
      <c r="AU238" s="4" t="s">
        <v>4142</v>
      </c>
      <c r="AV238" s="4" t="s">
        <v>4143</v>
      </c>
      <c r="AW238" s="6">
        <v>74058895</v>
      </c>
      <c r="AX238" s="6">
        <v>81464785</v>
      </c>
      <c r="AY238" s="7"/>
      <c r="AZ238" s="7">
        <v>0</v>
      </c>
      <c r="BA238" s="6">
        <v>78500000</v>
      </c>
      <c r="BB238" s="4" t="s">
        <v>13</v>
      </c>
      <c r="BC238" s="5" t="s">
        <v>930</v>
      </c>
      <c r="BD238" s="6">
        <v>78311200</v>
      </c>
      <c r="BE238" s="66">
        <v>0.99760000000000004</v>
      </c>
      <c r="BF238" s="7">
        <v>1</v>
      </c>
    </row>
    <row r="239" spans="1:58" s="3" customFormat="1" ht="13.5" x14ac:dyDescent="0.3">
      <c r="A239" s="3">
        <f t="shared" si="3"/>
        <v>228</v>
      </c>
      <c r="B239" s="4" t="s">
        <v>4144</v>
      </c>
      <c r="C239" s="5" t="s">
        <v>4145</v>
      </c>
      <c r="D239" s="4" t="s">
        <v>13</v>
      </c>
      <c r="E239" s="5" t="s">
        <v>4146</v>
      </c>
      <c r="F239" s="4" t="s">
        <v>4147</v>
      </c>
      <c r="G239" s="4" t="s">
        <v>4148</v>
      </c>
      <c r="H239" s="66">
        <v>1</v>
      </c>
      <c r="I239" s="4"/>
      <c r="J239" s="80">
        <v>54750480</v>
      </c>
      <c r="K239" s="7"/>
      <c r="L239" s="4" t="s">
        <v>2231</v>
      </c>
      <c r="M239" s="4" t="s">
        <v>4138</v>
      </c>
      <c r="N239" s="4" t="s">
        <v>4149</v>
      </c>
      <c r="O239" s="4"/>
      <c r="P239" s="4" t="s">
        <v>2233</v>
      </c>
      <c r="Q239" s="68">
        <v>7.4999999999999997E-2</v>
      </c>
      <c r="R239" s="4" t="s">
        <v>2359</v>
      </c>
      <c r="S239" s="6">
        <v>4106290</v>
      </c>
      <c r="T239" s="68">
        <v>5.0000000000000001E-4</v>
      </c>
      <c r="U239" s="5" t="s">
        <v>2493</v>
      </c>
      <c r="V239" s="68">
        <v>0.02</v>
      </c>
      <c r="W239" s="4">
        <v>72151399</v>
      </c>
      <c r="X239" s="4"/>
      <c r="Y239" s="4" t="s">
        <v>109</v>
      </c>
      <c r="Z239" s="4"/>
      <c r="AA239" s="4"/>
      <c r="AB239" s="4"/>
      <c r="AC239" s="4"/>
      <c r="AD239" s="4"/>
      <c r="AE239" s="4"/>
      <c r="AF239" s="4" t="s">
        <v>4150</v>
      </c>
      <c r="AG239" s="4"/>
      <c r="AH239" s="4"/>
      <c r="AI239" s="4"/>
      <c r="AJ239" s="4" t="s">
        <v>30</v>
      </c>
      <c r="AK239" s="4" t="s">
        <v>24</v>
      </c>
      <c r="AL239" s="4"/>
      <c r="AM239" s="4"/>
      <c r="AN239" s="4"/>
      <c r="AO239" s="4" t="s">
        <v>2291</v>
      </c>
      <c r="AP239" s="4" t="s">
        <v>2291</v>
      </c>
      <c r="AQ239" s="4"/>
      <c r="AR239" s="4" t="s">
        <v>23</v>
      </c>
      <c r="AS239" s="4" t="s">
        <v>4151</v>
      </c>
      <c r="AT239" s="4" t="s">
        <v>4152</v>
      </c>
      <c r="AU239" s="4" t="s">
        <v>4123</v>
      </c>
      <c r="AV239" s="4" t="s">
        <v>4153</v>
      </c>
      <c r="AW239" s="6">
        <v>56980000</v>
      </c>
      <c r="AX239" s="6">
        <v>62678000</v>
      </c>
      <c r="AY239" s="6">
        <v>62678000</v>
      </c>
      <c r="AZ239" s="6">
        <v>62678000</v>
      </c>
      <c r="BA239" s="6">
        <v>62396785</v>
      </c>
      <c r="BB239" s="4" t="s">
        <v>13</v>
      </c>
      <c r="BC239" s="5" t="s">
        <v>4146</v>
      </c>
      <c r="BD239" s="6">
        <v>54750480</v>
      </c>
      <c r="BE239" s="66">
        <v>0.87749999999999995</v>
      </c>
      <c r="BF239" s="7">
        <v>269</v>
      </c>
    </row>
    <row r="240" spans="1:58" s="3" customFormat="1" ht="13.5" x14ac:dyDescent="0.3">
      <c r="A240" s="3">
        <f t="shared" si="3"/>
        <v>229</v>
      </c>
      <c r="B240" s="4" t="s">
        <v>4154</v>
      </c>
      <c r="C240" s="5" t="s">
        <v>4155</v>
      </c>
      <c r="D240" s="4" t="s">
        <v>13</v>
      </c>
      <c r="E240" s="5" t="s">
        <v>4156</v>
      </c>
      <c r="F240" s="4" t="s">
        <v>4157</v>
      </c>
      <c r="G240" s="4" t="s">
        <v>4158</v>
      </c>
      <c r="H240" s="66">
        <v>1</v>
      </c>
      <c r="I240" s="4"/>
      <c r="J240" s="80">
        <v>85480831</v>
      </c>
      <c r="K240" s="7"/>
      <c r="L240" s="4" t="s">
        <v>2231</v>
      </c>
      <c r="M240" s="4" t="s">
        <v>4159</v>
      </c>
      <c r="N240" s="4" t="s">
        <v>4160</v>
      </c>
      <c r="O240" s="4"/>
      <c r="P240" s="4" t="s">
        <v>2233</v>
      </c>
      <c r="Q240" s="68">
        <v>0.05</v>
      </c>
      <c r="R240" s="4" t="s">
        <v>2558</v>
      </c>
      <c r="S240" s="6">
        <v>4274050</v>
      </c>
      <c r="T240" s="68">
        <v>6.9999999999999999E-4</v>
      </c>
      <c r="U240" s="5" t="s">
        <v>4161</v>
      </c>
      <c r="V240" s="68">
        <v>0.05</v>
      </c>
      <c r="W240" s="4">
        <v>39121104</v>
      </c>
      <c r="X240" s="4"/>
      <c r="Y240" s="4" t="s">
        <v>16</v>
      </c>
      <c r="Z240" s="4"/>
      <c r="AA240" s="4"/>
      <c r="AB240" s="4"/>
      <c r="AC240" s="4"/>
      <c r="AD240" s="4"/>
      <c r="AE240" s="4"/>
      <c r="AF240" s="4" t="s">
        <v>4162</v>
      </c>
      <c r="AG240" s="4"/>
      <c r="AH240" s="4"/>
      <c r="AI240" s="4"/>
      <c r="AJ240" s="4" t="s">
        <v>35</v>
      </c>
      <c r="AK240" s="4" t="s">
        <v>24</v>
      </c>
      <c r="AL240" s="4"/>
      <c r="AM240" s="4" t="s">
        <v>2291</v>
      </c>
      <c r="AN240" s="4"/>
      <c r="AO240" s="4"/>
      <c r="AP240" s="4"/>
      <c r="AQ240" s="4"/>
      <c r="AR240" s="4" t="s">
        <v>23</v>
      </c>
      <c r="AS240" s="4" t="s">
        <v>4163</v>
      </c>
      <c r="AT240" s="4"/>
      <c r="AU240" s="4" t="s">
        <v>4164</v>
      </c>
      <c r="AV240" s="4" t="s">
        <v>4165</v>
      </c>
      <c r="AW240" s="6">
        <v>88200000</v>
      </c>
      <c r="AX240" s="6">
        <v>97020000</v>
      </c>
      <c r="AY240" s="6">
        <v>97020000</v>
      </c>
      <c r="AZ240" s="7">
        <v>0</v>
      </c>
      <c r="BA240" s="6">
        <v>97139027</v>
      </c>
      <c r="BB240" s="4" t="s">
        <v>13</v>
      </c>
      <c r="BC240" s="5" t="s">
        <v>4156</v>
      </c>
      <c r="BD240" s="6">
        <v>85480831</v>
      </c>
      <c r="BE240" s="69">
        <v>0.88</v>
      </c>
      <c r="BF240" s="7">
        <v>298</v>
      </c>
    </row>
    <row r="241" spans="1:58" s="3" customFormat="1" ht="13.5" x14ac:dyDescent="0.3">
      <c r="A241" s="3">
        <f t="shared" si="3"/>
        <v>230</v>
      </c>
      <c r="B241" s="4" t="s">
        <v>4166</v>
      </c>
      <c r="C241" s="5" t="s">
        <v>4167</v>
      </c>
      <c r="D241" s="4" t="s">
        <v>13</v>
      </c>
      <c r="E241" s="5" t="s">
        <v>4168</v>
      </c>
      <c r="F241" s="4" t="s">
        <v>4169</v>
      </c>
      <c r="G241" s="4" t="s">
        <v>4170</v>
      </c>
      <c r="H241" s="66">
        <v>1</v>
      </c>
      <c r="I241" s="4"/>
      <c r="J241" s="80">
        <v>43448726</v>
      </c>
      <c r="K241" s="7"/>
      <c r="L241" s="4" t="s">
        <v>2231</v>
      </c>
      <c r="M241" s="4" t="s">
        <v>4171</v>
      </c>
      <c r="N241" s="4" t="s">
        <v>4172</v>
      </c>
      <c r="O241" s="4"/>
      <c r="P241" s="4" t="s">
        <v>2233</v>
      </c>
      <c r="Q241" s="68">
        <v>7.4999999999999997E-2</v>
      </c>
      <c r="R241" s="4" t="s">
        <v>2245</v>
      </c>
      <c r="S241" s="6">
        <v>3258660</v>
      </c>
      <c r="T241" s="68">
        <v>5.0000000000000001E-4</v>
      </c>
      <c r="U241" s="5" t="s">
        <v>3803</v>
      </c>
      <c r="V241" s="68">
        <v>0.02</v>
      </c>
      <c r="W241" s="4">
        <v>72151597</v>
      </c>
      <c r="X241" s="4"/>
      <c r="Y241" s="4" t="s">
        <v>109</v>
      </c>
      <c r="Z241" s="4"/>
      <c r="AA241" s="4"/>
      <c r="AB241" s="4"/>
      <c r="AC241" s="4"/>
      <c r="AD241" s="4"/>
      <c r="AE241" s="4"/>
      <c r="AF241" s="4" t="s">
        <v>4173</v>
      </c>
      <c r="AG241" s="4"/>
      <c r="AH241" s="4"/>
      <c r="AI241" s="4"/>
      <c r="AJ241" s="4" t="s">
        <v>30</v>
      </c>
      <c r="AK241" s="4" t="s">
        <v>24</v>
      </c>
      <c r="AL241" s="4"/>
      <c r="AM241" s="4"/>
      <c r="AN241" s="4" t="s">
        <v>2291</v>
      </c>
      <c r="AO241" s="4"/>
      <c r="AP241" s="4"/>
      <c r="AQ241" s="4"/>
      <c r="AR241" s="4" t="s">
        <v>23</v>
      </c>
      <c r="AS241" s="4" t="s">
        <v>4040</v>
      </c>
      <c r="AT241" s="4" t="s">
        <v>4174</v>
      </c>
      <c r="AU241" s="4" t="s">
        <v>4175</v>
      </c>
      <c r="AV241" s="4" t="s">
        <v>4176</v>
      </c>
      <c r="AW241" s="6">
        <v>45100000</v>
      </c>
      <c r="AX241" s="6">
        <v>49610000</v>
      </c>
      <c r="AY241" s="6">
        <v>49610000</v>
      </c>
      <c r="AZ241" s="6">
        <v>49610000</v>
      </c>
      <c r="BA241" s="6">
        <v>49406148</v>
      </c>
      <c r="BB241" s="4" t="s">
        <v>13</v>
      </c>
      <c r="BC241" s="5" t="s">
        <v>4168</v>
      </c>
      <c r="BD241" s="6">
        <v>43448726</v>
      </c>
      <c r="BE241" s="66">
        <v>0.87939999999999996</v>
      </c>
      <c r="BF241" s="7">
        <v>8</v>
      </c>
    </row>
    <row r="242" spans="1:58" s="3" customFormat="1" ht="13.5" x14ac:dyDescent="0.3">
      <c r="A242" s="3">
        <f t="shared" si="3"/>
        <v>231</v>
      </c>
      <c r="B242" s="4" t="s">
        <v>4177</v>
      </c>
      <c r="C242" s="5" t="s">
        <v>4178</v>
      </c>
      <c r="D242" s="4" t="s">
        <v>13</v>
      </c>
      <c r="E242" s="5" t="s">
        <v>4179</v>
      </c>
      <c r="F242" s="4" t="s">
        <v>4180</v>
      </c>
      <c r="G242" s="4" t="s">
        <v>4181</v>
      </c>
      <c r="H242" s="66">
        <v>1</v>
      </c>
      <c r="I242" s="4"/>
      <c r="J242" s="80">
        <v>57965431</v>
      </c>
      <c r="K242" s="7"/>
      <c r="L242" s="4" t="s">
        <v>2231</v>
      </c>
      <c r="M242" s="4" t="s">
        <v>4182</v>
      </c>
      <c r="N242" s="4" t="s">
        <v>4183</v>
      </c>
      <c r="O242" s="4"/>
      <c r="P242" s="4" t="s">
        <v>2233</v>
      </c>
      <c r="Q242" s="68">
        <v>7.4999999999999997E-2</v>
      </c>
      <c r="R242" s="4" t="s">
        <v>2558</v>
      </c>
      <c r="S242" s="6">
        <v>4347410</v>
      </c>
      <c r="T242" s="68">
        <v>5.0000000000000001E-4</v>
      </c>
      <c r="U242" s="5" t="s">
        <v>3803</v>
      </c>
      <c r="V242" s="68">
        <v>0.03</v>
      </c>
      <c r="W242" s="4">
        <v>72101509</v>
      </c>
      <c r="X242" s="4"/>
      <c r="Y242" s="4" t="s">
        <v>109</v>
      </c>
      <c r="Z242" s="4"/>
      <c r="AA242" s="4"/>
      <c r="AB242" s="4"/>
      <c r="AC242" s="4"/>
      <c r="AD242" s="4"/>
      <c r="AE242" s="4"/>
      <c r="AF242" s="4" t="s">
        <v>4184</v>
      </c>
      <c r="AG242" s="4"/>
      <c r="AH242" s="4"/>
      <c r="AI242" s="4"/>
      <c r="AJ242" s="4" t="s">
        <v>30</v>
      </c>
      <c r="AK242" s="4" t="s">
        <v>24</v>
      </c>
      <c r="AL242" s="4"/>
      <c r="AM242" s="4"/>
      <c r="AN242" s="4"/>
      <c r="AO242" s="4" t="s">
        <v>2291</v>
      </c>
      <c r="AP242" s="4" t="s">
        <v>2291</v>
      </c>
      <c r="AQ242" s="4"/>
      <c r="AR242" s="4" t="s">
        <v>23</v>
      </c>
      <c r="AS242" s="4" t="s">
        <v>4185</v>
      </c>
      <c r="AT242" s="4" t="s">
        <v>4186</v>
      </c>
      <c r="AU242" s="4" t="s">
        <v>4187</v>
      </c>
      <c r="AV242" s="4" t="s">
        <v>4188</v>
      </c>
      <c r="AW242" s="6">
        <v>59250000</v>
      </c>
      <c r="AX242" s="6">
        <v>65175000</v>
      </c>
      <c r="AY242" s="6">
        <v>65175000</v>
      </c>
      <c r="AZ242" s="6">
        <v>65175000</v>
      </c>
      <c r="BA242" s="6">
        <v>65095090</v>
      </c>
      <c r="BB242" s="4" t="s">
        <v>13</v>
      </c>
      <c r="BC242" s="5" t="s">
        <v>4179</v>
      </c>
      <c r="BD242" s="6">
        <v>57965431</v>
      </c>
      <c r="BE242" s="66">
        <v>0.89049999999999996</v>
      </c>
      <c r="BF242" s="7">
        <v>460</v>
      </c>
    </row>
    <row r="243" spans="1:58" s="3" customFormat="1" ht="13.5" x14ac:dyDescent="0.3">
      <c r="A243" s="3">
        <f t="shared" si="3"/>
        <v>232</v>
      </c>
      <c r="B243" s="4" t="s">
        <v>4189</v>
      </c>
      <c r="C243" s="5" t="s">
        <v>4190</v>
      </c>
      <c r="D243" s="4" t="s">
        <v>13</v>
      </c>
      <c r="E243" s="5" t="s">
        <v>4191</v>
      </c>
      <c r="F243" s="4" t="s">
        <v>4192</v>
      </c>
      <c r="G243" s="4" t="s">
        <v>4193</v>
      </c>
      <c r="H243" s="66">
        <v>1</v>
      </c>
      <c r="I243" s="4"/>
      <c r="J243" s="80">
        <v>40643673</v>
      </c>
      <c r="K243" s="7"/>
      <c r="L243" s="4" t="s">
        <v>2231</v>
      </c>
      <c r="M243" s="4" t="s">
        <v>4194</v>
      </c>
      <c r="N243" s="4" t="s">
        <v>4195</v>
      </c>
      <c r="O243" s="4"/>
      <c r="P243" s="4" t="s">
        <v>2255</v>
      </c>
      <c r="Q243" s="68">
        <v>0.05</v>
      </c>
      <c r="R243" s="4"/>
      <c r="S243" s="6">
        <v>2032190</v>
      </c>
      <c r="T243" s="68">
        <v>6.9999999999999999E-4</v>
      </c>
      <c r="U243" s="5" t="s">
        <v>3972</v>
      </c>
      <c r="V243" s="68">
        <v>0.05</v>
      </c>
      <c r="W243" s="4">
        <v>44112002</v>
      </c>
      <c r="X243" s="4"/>
      <c r="Y243" s="4" t="s">
        <v>16</v>
      </c>
      <c r="Z243" s="4"/>
      <c r="AA243" s="4"/>
      <c r="AB243" s="4"/>
      <c r="AC243" s="4"/>
      <c r="AD243" s="4"/>
      <c r="AE243" s="4"/>
      <c r="AF243" s="4" t="s">
        <v>4196</v>
      </c>
      <c r="AG243" s="4"/>
      <c r="AH243" s="4"/>
      <c r="AI243" s="4"/>
      <c r="AJ243" s="4" t="s">
        <v>35</v>
      </c>
      <c r="AK243" s="4" t="s">
        <v>24</v>
      </c>
      <c r="AL243" s="4"/>
      <c r="AM243" s="4" t="s">
        <v>2291</v>
      </c>
      <c r="AN243" s="4"/>
      <c r="AO243" s="4" t="s">
        <v>2291</v>
      </c>
      <c r="AP243" s="4"/>
      <c r="AQ243" s="4"/>
      <c r="AR243" s="4" t="s">
        <v>23</v>
      </c>
      <c r="AS243" s="4" t="s">
        <v>4197</v>
      </c>
      <c r="AT243" s="4" t="s">
        <v>3954</v>
      </c>
      <c r="AU243" s="4" t="s">
        <v>4011</v>
      </c>
      <c r="AV243" s="4" t="s">
        <v>4198</v>
      </c>
      <c r="AW243" s="6">
        <v>42245745</v>
      </c>
      <c r="AX243" s="6">
        <v>46470320</v>
      </c>
      <c r="AY243" s="6">
        <v>46470320</v>
      </c>
      <c r="AZ243" s="7">
        <v>0</v>
      </c>
      <c r="BA243" s="6">
        <v>46069987</v>
      </c>
      <c r="BB243" s="4" t="s">
        <v>13</v>
      </c>
      <c r="BC243" s="5" t="s">
        <v>4191</v>
      </c>
      <c r="BD243" s="6">
        <v>40643673</v>
      </c>
      <c r="BE243" s="66">
        <v>0.88219999999999998</v>
      </c>
      <c r="BF243" s="7">
        <v>4</v>
      </c>
    </row>
    <row r="244" spans="1:58" s="3" customFormat="1" ht="13.5" x14ac:dyDescent="0.3">
      <c r="A244" s="3">
        <f t="shared" si="3"/>
        <v>233</v>
      </c>
      <c r="B244" s="4" t="s">
        <v>4199</v>
      </c>
      <c r="C244" s="5" t="s">
        <v>4200</v>
      </c>
      <c r="D244" s="4" t="s">
        <v>13</v>
      </c>
      <c r="E244" s="5" t="s">
        <v>4201</v>
      </c>
      <c r="F244" s="4" t="s">
        <v>4202</v>
      </c>
      <c r="G244" s="4" t="s">
        <v>4203</v>
      </c>
      <c r="H244" s="66">
        <v>1</v>
      </c>
      <c r="I244" s="4"/>
      <c r="J244" s="80">
        <v>166985665</v>
      </c>
      <c r="K244" s="7"/>
      <c r="L244" s="4" t="s">
        <v>2231</v>
      </c>
      <c r="M244" s="4" t="s">
        <v>4204</v>
      </c>
      <c r="N244" s="4" t="s">
        <v>4205</v>
      </c>
      <c r="O244" s="4"/>
      <c r="P244" s="4" t="s">
        <v>2233</v>
      </c>
      <c r="Q244" s="68">
        <v>7.4999999999999997E-2</v>
      </c>
      <c r="R244" s="4" t="s">
        <v>2245</v>
      </c>
      <c r="S244" s="6">
        <v>12523930</v>
      </c>
      <c r="T244" s="68">
        <v>5.0000000000000001E-4</v>
      </c>
      <c r="U244" s="5" t="s">
        <v>2902</v>
      </c>
      <c r="V244" s="68">
        <v>0.02</v>
      </c>
      <c r="W244" s="4">
        <v>72141111</v>
      </c>
      <c r="X244" s="4"/>
      <c r="Y244" s="4" t="s">
        <v>16</v>
      </c>
      <c r="Z244" s="4"/>
      <c r="AA244" s="4"/>
      <c r="AB244" s="4"/>
      <c r="AC244" s="4"/>
      <c r="AD244" s="4"/>
      <c r="AE244" s="4"/>
      <c r="AF244" s="4" t="s">
        <v>4206</v>
      </c>
      <c r="AG244" s="4"/>
      <c r="AH244" s="4"/>
      <c r="AI244" s="4"/>
      <c r="AJ244" s="4" t="s">
        <v>30</v>
      </c>
      <c r="AK244" s="4" t="s">
        <v>24</v>
      </c>
      <c r="AL244" s="4"/>
      <c r="AM244" s="4"/>
      <c r="AN244" s="4" t="s">
        <v>2291</v>
      </c>
      <c r="AO244" s="4"/>
      <c r="AP244" s="4"/>
      <c r="AQ244" s="4"/>
      <c r="AR244" s="4" t="s">
        <v>23</v>
      </c>
      <c r="AS244" s="4" t="s">
        <v>4207</v>
      </c>
      <c r="AT244" s="4" t="s">
        <v>4208</v>
      </c>
      <c r="AU244" s="4" t="s">
        <v>4209</v>
      </c>
      <c r="AV244" s="4" t="s">
        <v>4210</v>
      </c>
      <c r="AW244" s="6">
        <v>172110000</v>
      </c>
      <c r="AX244" s="6">
        <v>189321000</v>
      </c>
      <c r="AY244" s="6">
        <v>189321000</v>
      </c>
      <c r="AZ244" s="6">
        <v>189321000</v>
      </c>
      <c r="BA244" s="6">
        <v>189943388</v>
      </c>
      <c r="BB244" s="4" t="s">
        <v>13</v>
      </c>
      <c r="BC244" s="5" t="s">
        <v>4201</v>
      </c>
      <c r="BD244" s="6">
        <v>166985665</v>
      </c>
      <c r="BE244" s="66">
        <v>0.87909999999999999</v>
      </c>
      <c r="BF244" s="7">
        <v>2</v>
      </c>
    </row>
    <row r="245" spans="1:58" s="3" customFormat="1" ht="13.5" x14ac:dyDescent="0.3">
      <c r="A245" s="3">
        <f t="shared" si="3"/>
        <v>234</v>
      </c>
      <c r="B245" s="4" t="s">
        <v>4211</v>
      </c>
      <c r="C245" s="5" t="s">
        <v>4212</v>
      </c>
      <c r="D245" s="4" t="s">
        <v>13</v>
      </c>
      <c r="E245" s="5" t="s">
        <v>4213</v>
      </c>
      <c r="F245" s="4" t="s">
        <v>4214</v>
      </c>
      <c r="G245" s="4" t="s">
        <v>4215</v>
      </c>
      <c r="H245" s="66">
        <v>1</v>
      </c>
      <c r="I245" s="4"/>
      <c r="J245" s="80">
        <v>165000000</v>
      </c>
      <c r="K245" s="7"/>
      <c r="L245" s="4" t="s">
        <v>2231</v>
      </c>
      <c r="M245" s="4" t="s">
        <v>4204</v>
      </c>
      <c r="N245" s="4" t="s">
        <v>4216</v>
      </c>
      <c r="O245" s="4"/>
      <c r="P245" s="4" t="s">
        <v>2233</v>
      </c>
      <c r="Q245" s="68">
        <v>7.4999999999999997E-2</v>
      </c>
      <c r="R245" s="4" t="s">
        <v>2245</v>
      </c>
      <c r="S245" s="6">
        <v>12375000</v>
      </c>
      <c r="T245" s="68">
        <v>5.0000000000000001E-4</v>
      </c>
      <c r="U245" s="5" t="s">
        <v>2559</v>
      </c>
      <c r="V245" s="68">
        <v>0.02</v>
      </c>
      <c r="W245" s="4">
        <v>72151597</v>
      </c>
      <c r="X245" s="4"/>
      <c r="Y245" s="4" t="s">
        <v>16</v>
      </c>
      <c r="Z245" s="4" t="s">
        <v>2234</v>
      </c>
      <c r="AA245" s="4">
        <v>26</v>
      </c>
      <c r="AB245" s="4">
        <v>1</v>
      </c>
      <c r="AC245" s="4">
        <v>2</v>
      </c>
      <c r="AD245" s="4" t="s">
        <v>2760</v>
      </c>
      <c r="AE245" s="4" t="s">
        <v>2761</v>
      </c>
      <c r="AF245" s="4" t="s">
        <v>4217</v>
      </c>
      <c r="AG245" s="4"/>
      <c r="AH245" s="4"/>
      <c r="AI245" s="4"/>
      <c r="AJ245" s="4" t="s">
        <v>30</v>
      </c>
      <c r="AK245" s="4" t="s">
        <v>18</v>
      </c>
      <c r="AL245" s="4"/>
      <c r="AM245" s="4"/>
      <c r="AN245" s="4"/>
      <c r="AO245" s="4"/>
      <c r="AP245" s="4"/>
      <c r="AQ245" s="4"/>
      <c r="AR245" s="4" t="s">
        <v>19</v>
      </c>
      <c r="AS245" s="4" t="s">
        <v>4218</v>
      </c>
      <c r="AT245" s="4"/>
      <c r="AU245" s="4" t="s">
        <v>4219</v>
      </c>
      <c r="AV245" s="4" t="s">
        <v>4220</v>
      </c>
      <c r="AW245" s="6">
        <v>159500000</v>
      </c>
      <c r="AX245" s="6">
        <v>175450000</v>
      </c>
      <c r="AY245" s="7"/>
      <c r="AZ245" s="6">
        <v>175450000</v>
      </c>
      <c r="BA245" s="6">
        <v>169560000</v>
      </c>
      <c r="BB245" s="4" t="s">
        <v>13</v>
      </c>
      <c r="BC245" s="5" t="s">
        <v>4213</v>
      </c>
      <c r="BD245" s="6">
        <v>165000000</v>
      </c>
      <c r="BE245" s="66">
        <v>0.97309999999999997</v>
      </c>
      <c r="BF245" s="7">
        <v>1</v>
      </c>
    </row>
    <row r="246" spans="1:58" s="3" customFormat="1" ht="13.5" x14ac:dyDescent="0.3">
      <c r="A246" s="3">
        <f t="shared" si="3"/>
        <v>235</v>
      </c>
      <c r="B246" s="4" t="s">
        <v>4221</v>
      </c>
      <c r="C246" s="5" t="s">
        <v>4222</v>
      </c>
      <c r="D246" s="4" t="s">
        <v>13</v>
      </c>
      <c r="E246" s="5" t="s">
        <v>597</v>
      </c>
      <c r="F246" s="4" t="s">
        <v>4223</v>
      </c>
      <c r="G246" s="4" t="s">
        <v>4224</v>
      </c>
      <c r="H246" s="66">
        <v>1</v>
      </c>
      <c r="I246" s="4"/>
      <c r="J246" s="80">
        <v>146178900</v>
      </c>
      <c r="K246" s="7"/>
      <c r="L246" s="4" t="s">
        <v>2231</v>
      </c>
      <c r="M246" s="4" t="s">
        <v>4204</v>
      </c>
      <c r="N246" s="4" t="s">
        <v>4225</v>
      </c>
      <c r="O246" s="4"/>
      <c r="P246" s="4" t="s">
        <v>2233</v>
      </c>
      <c r="Q246" s="68">
        <v>7.4999999999999997E-2</v>
      </c>
      <c r="R246" s="4" t="s">
        <v>2245</v>
      </c>
      <c r="S246" s="6">
        <v>10963420</v>
      </c>
      <c r="T246" s="68">
        <v>5.0000000000000001E-4</v>
      </c>
      <c r="U246" s="5" t="s">
        <v>3356</v>
      </c>
      <c r="V246" s="68">
        <v>0.02</v>
      </c>
      <c r="W246" s="4">
        <v>72151295</v>
      </c>
      <c r="X246" s="4"/>
      <c r="Y246" s="4" t="s">
        <v>16</v>
      </c>
      <c r="Z246" s="4"/>
      <c r="AA246" s="4"/>
      <c r="AB246" s="4"/>
      <c r="AC246" s="4"/>
      <c r="AD246" s="4"/>
      <c r="AE246" s="4"/>
      <c r="AF246" s="4" t="s">
        <v>4226</v>
      </c>
      <c r="AG246" s="4"/>
      <c r="AH246" s="4"/>
      <c r="AI246" s="4"/>
      <c r="AJ246" s="4" t="s">
        <v>30</v>
      </c>
      <c r="AK246" s="4" t="s">
        <v>24</v>
      </c>
      <c r="AL246" s="4"/>
      <c r="AM246" s="4"/>
      <c r="AN246" s="4" t="s">
        <v>2291</v>
      </c>
      <c r="AO246" s="4"/>
      <c r="AP246" s="4"/>
      <c r="AQ246" s="4"/>
      <c r="AR246" s="4" t="s">
        <v>23</v>
      </c>
      <c r="AS246" s="4" t="s">
        <v>4227</v>
      </c>
      <c r="AT246" s="4" t="s">
        <v>4228</v>
      </c>
      <c r="AU246" s="4" t="s">
        <v>4229</v>
      </c>
      <c r="AV246" s="4" t="s">
        <v>4230</v>
      </c>
      <c r="AW246" s="6">
        <v>151120000</v>
      </c>
      <c r="AX246" s="6">
        <v>166232000</v>
      </c>
      <c r="AY246" s="6">
        <v>166232000</v>
      </c>
      <c r="AZ246" s="6">
        <v>166232000</v>
      </c>
      <c r="BA246" s="6">
        <v>165747188</v>
      </c>
      <c r="BB246" s="4" t="s">
        <v>13</v>
      </c>
      <c r="BC246" s="5" t="s">
        <v>597</v>
      </c>
      <c r="BD246" s="6">
        <v>146178900</v>
      </c>
      <c r="BE246" s="66">
        <v>0.88190000000000002</v>
      </c>
      <c r="BF246" s="7">
        <v>2</v>
      </c>
    </row>
    <row r="247" spans="1:58" s="3" customFormat="1" ht="13.5" x14ac:dyDescent="0.3">
      <c r="A247" s="3">
        <f t="shared" si="3"/>
        <v>236</v>
      </c>
      <c r="B247" s="4" t="s">
        <v>4231</v>
      </c>
      <c r="C247" s="5" t="s">
        <v>4232</v>
      </c>
      <c r="D247" s="4" t="s">
        <v>13</v>
      </c>
      <c r="E247" s="5" t="s">
        <v>4233</v>
      </c>
      <c r="F247" s="4" t="s">
        <v>4234</v>
      </c>
      <c r="G247" s="4" t="s">
        <v>4235</v>
      </c>
      <c r="H247" s="66">
        <v>1</v>
      </c>
      <c r="I247" s="4"/>
      <c r="J247" s="80">
        <v>165934720</v>
      </c>
      <c r="K247" s="7"/>
      <c r="L247" s="4" t="s">
        <v>2231</v>
      </c>
      <c r="M247" s="4" t="s">
        <v>4236</v>
      </c>
      <c r="N247" s="4" t="s">
        <v>4237</v>
      </c>
      <c r="O247" s="4"/>
      <c r="P247" s="4" t="s">
        <v>2233</v>
      </c>
      <c r="Q247" s="68">
        <v>7.4999999999999997E-2</v>
      </c>
      <c r="R247" s="4" t="s">
        <v>2245</v>
      </c>
      <c r="S247" s="6">
        <v>12445110</v>
      </c>
      <c r="T247" s="68">
        <v>5.0000000000000001E-4</v>
      </c>
      <c r="U247" s="5" t="s">
        <v>2559</v>
      </c>
      <c r="V247" s="68">
        <v>0.02</v>
      </c>
      <c r="W247" s="4">
        <v>72151699</v>
      </c>
      <c r="X247" s="4"/>
      <c r="Y247" s="4" t="s">
        <v>16</v>
      </c>
      <c r="Z247" s="4"/>
      <c r="AA247" s="4"/>
      <c r="AB247" s="4"/>
      <c r="AC247" s="4"/>
      <c r="AD247" s="4"/>
      <c r="AE247" s="4"/>
      <c r="AF247" s="4" t="s">
        <v>4238</v>
      </c>
      <c r="AG247" s="4"/>
      <c r="AH247" s="4"/>
      <c r="AI247" s="4"/>
      <c r="AJ247" s="4" t="s">
        <v>30</v>
      </c>
      <c r="AK247" s="4" t="s">
        <v>24</v>
      </c>
      <c r="AL247" s="4"/>
      <c r="AM247" s="4"/>
      <c r="AN247" s="4"/>
      <c r="AO247" s="4" t="s">
        <v>2291</v>
      </c>
      <c r="AP247" s="4"/>
      <c r="AQ247" s="4"/>
      <c r="AR247" s="4" t="s">
        <v>23</v>
      </c>
      <c r="AS247" s="4" t="s">
        <v>4239</v>
      </c>
      <c r="AT247" s="4"/>
      <c r="AU247" s="4" t="s">
        <v>4219</v>
      </c>
      <c r="AV247" s="4" t="s">
        <v>4240</v>
      </c>
      <c r="AW247" s="6">
        <v>171630000</v>
      </c>
      <c r="AX247" s="6">
        <v>188793000</v>
      </c>
      <c r="AY247" s="6">
        <v>188793000</v>
      </c>
      <c r="AZ247" s="6">
        <v>188793000</v>
      </c>
      <c r="BA247" s="6">
        <v>189108977</v>
      </c>
      <c r="BB247" s="4" t="s">
        <v>13</v>
      </c>
      <c r="BC247" s="5" t="s">
        <v>4233</v>
      </c>
      <c r="BD247" s="6">
        <v>165934720</v>
      </c>
      <c r="BE247" s="66">
        <v>0.87749999999999995</v>
      </c>
      <c r="BF247" s="7">
        <v>349</v>
      </c>
    </row>
    <row r="248" spans="1:58" s="3" customFormat="1" ht="13.5" x14ac:dyDescent="0.3">
      <c r="A248" s="3">
        <f t="shared" si="3"/>
        <v>237</v>
      </c>
      <c r="B248" s="4" t="s">
        <v>4241</v>
      </c>
      <c r="C248" s="5" t="s">
        <v>4242</v>
      </c>
      <c r="D248" s="4" t="s">
        <v>13</v>
      </c>
      <c r="E248" s="5" t="s">
        <v>602</v>
      </c>
      <c r="F248" s="4" t="s">
        <v>2982</v>
      </c>
      <c r="G248" s="4" t="s">
        <v>4243</v>
      </c>
      <c r="H248" s="66">
        <v>1</v>
      </c>
      <c r="I248" s="4"/>
      <c r="J248" s="80">
        <v>27566000</v>
      </c>
      <c r="K248" s="7"/>
      <c r="L248" s="4" t="s">
        <v>2231</v>
      </c>
      <c r="M248" s="4" t="s">
        <v>4244</v>
      </c>
      <c r="N248" s="4" t="s">
        <v>4245</v>
      </c>
      <c r="O248" s="4"/>
      <c r="P248" s="4" t="s">
        <v>2255</v>
      </c>
      <c r="Q248" s="68">
        <v>0.05</v>
      </c>
      <c r="R248" s="4"/>
      <c r="S248" s="6">
        <v>1378300</v>
      </c>
      <c r="T248" s="68">
        <v>6.9999999999999999E-4</v>
      </c>
      <c r="U248" s="5" t="s">
        <v>4246</v>
      </c>
      <c r="V248" s="68">
        <v>0.05</v>
      </c>
      <c r="W248" s="4"/>
      <c r="X248" s="4"/>
      <c r="Y248" s="4" t="s">
        <v>4247</v>
      </c>
      <c r="Z248" s="4" t="s">
        <v>2234</v>
      </c>
      <c r="AA248" s="4">
        <v>26</v>
      </c>
      <c r="AB248" s="4">
        <v>1</v>
      </c>
      <c r="AC248" s="4">
        <v>5</v>
      </c>
      <c r="AD248" s="4" t="s">
        <v>2333</v>
      </c>
      <c r="AE248" s="4" t="s">
        <v>2334</v>
      </c>
      <c r="AF248" s="4" t="s">
        <v>4248</v>
      </c>
      <c r="AG248" s="4"/>
      <c r="AH248" s="4"/>
      <c r="AI248" s="4"/>
      <c r="AJ248" s="4" t="s">
        <v>35</v>
      </c>
      <c r="AK248" s="4" t="s">
        <v>18</v>
      </c>
      <c r="AL248" s="4"/>
      <c r="AM248" s="4"/>
      <c r="AN248" s="4"/>
      <c r="AO248" s="4"/>
      <c r="AP248" s="4"/>
      <c r="AQ248" s="4"/>
      <c r="AR248" s="4" t="s">
        <v>19</v>
      </c>
      <c r="AS248" s="4" t="s">
        <v>4249</v>
      </c>
      <c r="AT248" s="4"/>
      <c r="AU248" s="4" t="s">
        <v>4250</v>
      </c>
      <c r="AV248" s="4" t="s">
        <v>4251</v>
      </c>
      <c r="AW248" s="6">
        <v>26492000</v>
      </c>
      <c r="AX248" s="6">
        <v>29141200</v>
      </c>
      <c r="AY248" s="7"/>
      <c r="AZ248" s="7">
        <v>0</v>
      </c>
      <c r="BA248" s="6">
        <v>27680000</v>
      </c>
      <c r="BB248" s="4" t="s">
        <v>13</v>
      </c>
      <c r="BC248" s="5" t="s">
        <v>602</v>
      </c>
      <c r="BD248" s="6">
        <v>27566000</v>
      </c>
      <c r="BE248" s="66">
        <v>0.99590000000000001</v>
      </c>
      <c r="BF248" s="7">
        <v>1</v>
      </c>
    </row>
    <row r="249" spans="1:58" s="3" customFormat="1" ht="13.5" x14ac:dyDescent="0.3">
      <c r="A249" s="3">
        <f t="shared" si="3"/>
        <v>238</v>
      </c>
      <c r="B249" s="4" t="s">
        <v>4252</v>
      </c>
      <c r="C249" s="5" t="s">
        <v>4253</v>
      </c>
      <c r="D249" s="4" t="s">
        <v>13</v>
      </c>
      <c r="E249" s="5" t="s">
        <v>677</v>
      </c>
      <c r="F249" s="4" t="s">
        <v>4254</v>
      </c>
      <c r="G249" s="4" t="s">
        <v>4255</v>
      </c>
      <c r="H249" s="66">
        <v>1</v>
      </c>
      <c r="I249" s="4"/>
      <c r="J249" s="80">
        <v>164000000</v>
      </c>
      <c r="K249" s="7"/>
      <c r="L249" s="4" t="s">
        <v>2231</v>
      </c>
      <c r="M249" s="4" t="s">
        <v>4256</v>
      </c>
      <c r="N249" s="4" t="s">
        <v>4257</v>
      </c>
      <c r="O249" s="4"/>
      <c r="P249" s="4" t="s">
        <v>2233</v>
      </c>
      <c r="Q249" s="68">
        <v>7.4999999999999997E-2</v>
      </c>
      <c r="R249" s="4" t="s">
        <v>2245</v>
      </c>
      <c r="S249" s="6">
        <v>12300000</v>
      </c>
      <c r="T249" s="68">
        <v>1.1999999999999999E-3</v>
      </c>
      <c r="U249" s="5"/>
      <c r="V249" s="4"/>
      <c r="W249" s="4">
        <v>80161598</v>
      </c>
      <c r="X249" s="4"/>
      <c r="Y249" s="4" t="s">
        <v>16</v>
      </c>
      <c r="Z249" s="4" t="s">
        <v>2234</v>
      </c>
      <c r="AA249" s="4">
        <v>27</v>
      </c>
      <c r="AB249" s="4">
        <v>3</v>
      </c>
      <c r="AC249" s="4">
        <v>0</v>
      </c>
      <c r="AD249" s="4">
        <v>0</v>
      </c>
      <c r="AE249" s="4" t="s">
        <v>2472</v>
      </c>
      <c r="AF249" s="4" t="s">
        <v>4258</v>
      </c>
      <c r="AG249" s="4"/>
      <c r="AH249" s="4"/>
      <c r="AI249" s="4"/>
      <c r="AJ249" s="4" t="s">
        <v>17</v>
      </c>
      <c r="AK249" s="4" t="s">
        <v>18</v>
      </c>
      <c r="AL249" s="4"/>
      <c r="AM249" s="4"/>
      <c r="AN249" s="4"/>
      <c r="AO249" s="4"/>
      <c r="AP249" s="4"/>
      <c r="AQ249" s="4"/>
      <c r="AR249" s="4" t="s">
        <v>19</v>
      </c>
      <c r="AS249" s="4" t="s">
        <v>4259</v>
      </c>
      <c r="AT249" s="4"/>
      <c r="AU249" s="4" t="s">
        <v>4260</v>
      </c>
      <c r="AV249" s="4" t="s">
        <v>4261</v>
      </c>
      <c r="AW249" s="6">
        <v>153400000</v>
      </c>
      <c r="AX249" s="6">
        <v>168740000</v>
      </c>
      <c r="AY249" s="7"/>
      <c r="AZ249" s="7">
        <v>0</v>
      </c>
      <c r="BA249" s="6">
        <v>164250000</v>
      </c>
      <c r="BB249" s="4" t="s">
        <v>13</v>
      </c>
      <c r="BC249" s="5" t="s">
        <v>677</v>
      </c>
      <c r="BD249" s="6">
        <v>164000000</v>
      </c>
      <c r="BE249" s="66">
        <v>0.99850000000000005</v>
      </c>
      <c r="BF249" s="7">
        <v>1</v>
      </c>
    </row>
    <row r="250" spans="1:58" s="3" customFormat="1" ht="13.5" x14ac:dyDescent="0.3">
      <c r="A250" s="3">
        <f t="shared" si="3"/>
        <v>239</v>
      </c>
      <c r="B250" s="4" t="s">
        <v>4262</v>
      </c>
      <c r="C250" s="5" t="s">
        <v>4263</v>
      </c>
      <c r="D250" s="4" t="s">
        <v>741</v>
      </c>
      <c r="E250" s="5" t="s">
        <v>4073</v>
      </c>
      <c r="F250" s="4" t="s">
        <v>4074</v>
      </c>
      <c r="G250" s="4" t="s">
        <v>4075</v>
      </c>
      <c r="H250" s="66">
        <v>0.66</v>
      </c>
      <c r="I250" s="4"/>
      <c r="J250" s="80">
        <v>324213815</v>
      </c>
      <c r="K250" s="7"/>
      <c r="L250" s="4" t="s">
        <v>2231</v>
      </c>
      <c r="M250" s="4" t="s">
        <v>4264</v>
      </c>
      <c r="N250" s="4" t="s">
        <v>4265</v>
      </c>
      <c r="O250" s="4"/>
      <c r="P250" s="4" t="s">
        <v>2233</v>
      </c>
      <c r="Q250" s="68">
        <v>7.4999999999999997E-2</v>
      </c>
      <c r="R250" s="4" t="s">
        <v>2211</v>
      </c>
      <c r="S250" s="6">
        <v>24316040</v>
      </c>
      <c r="T250" s="68">
        <v>1.1999999999999999E-3</v>
      </c>
      <c r="U250" s="5"/>
      <c r="V250" s="4"/>
      <c r="W250" s="4">
        <v>80909028</v>
      </c>
      <c r="X250" s="4"/>
      <c r="Y250" s="4" t="s">
        <v>16</v>
      </c>
      <c r="Z250" s="4" t="s">
        <v>2234</v>
      </c>
      <c r="AA250" s="4">
        <v>27</v>
      </c>
      <c r="AB250" s="4">
        <v>3</v>
      </c>
      <c r="AC250" s="4">
        <v>0</v>
      </c>
      <c r="AD250" s="4">
        <v>0</v>
      </c>
      <c r="AE250" s="4" t="s">
        <v>2472</v>
      </c>
      <c r="AF250" s="4" t="s">
        <v>4266</v>
      </c>
      <c r="AG250" s="4"/>
      <c r="AH250" s="4"/>
      <c r="AI250" s="4"/>
      <c r="AJ250" s="4" t="s">
        <v>17</v>
      </c>
      <c r="AK250" s="4" t="s">
        <v>18</v>
      </c>
      <c r="AL250" s="4"/>
      <c r="AM250" s="4"/>
      <c r="AN250" s="4"/>
      <c r="AO250" s="4"/>
      <c r="AP250" s="4"/>
      <c r="AQ250" s="4"/>
      <c r="AR250" s="4" t="s">
        <v>19</v>
      </c>
      <c r="AS250" s="4" t="s">
        <v>4267</v>
      </c>
      <c r="AT250" s="4" t="s">
        <v>4268</v>
      </c>
      <c r="AU250" s="4" t="s">
        <v>4269</v>
      </c>
      <c r="AV250" s="4" t="s">
        <v>4270</v>
      </c>
      <c r="AW250" s="6">
        <v>327000000</v>
      </c>
      <c r="AX250" s="6">
        <v>359700000</v>
      </c>
      <c r="AY250" s="7"/>
      <c r="AZ250" s="7">
        <v>0</v>
      </c>
      <c r="BA250" s="6">
        <v>343550000</v>
      </c>
      <c r="BB250" s="4" t="s">
        <v>741</v>
      </c>
      <c r="BC250" s="5" t="s">
        <v>4073</v>
      </c>
      <c r="BD250" s="6">
        <v>342650000</v>
      </c>
      <c r="BE250" s="66">
        <v>0.99739999999999995</v>
      </c>
      <c r="BF250" s="7">
        <v>1</v>
      </c>
    </row>
    <row r="251" spans="1:58" s="3" customFormat="1" ht="13.5" x14ac:dyDescent="0.3">
      <c r="A251" s="3">
        <f t="shared" si="3"/>
        <v>240</v>
      </c>
      <c r="B251" s="4" t="s">
        <v>4271</v>
      </c>
      <c r="C251" s="5" t="s">
        <v>4272</v>
      </c>
      <c r="D251" s="4" t="s">
        <v>13</v>
      </c>
      <c r="E251" s="5" t="s">
        <v>4273</v>
      </c>
      <c r="F251" s="4" t="s">
        <v>4274</v>
      </c>
      <c r="G251" s="4" t="s">
        <v>4275</v>
      </c>
      <c r="H251" s="66">
        <v>1</v>
      </c>
      <c r="I251" s="4"/>
      <c r="J251" s="80">
        <v>10340000</v>
      </c>
      <c r="K251" s="7"/>
      <c r="L251" s="4" t="s">
        <v>2231</v>
      </c>
      <c r="M251" s="4" t="s">
        <v>4264</v>
      </c>
      <c r="N251" s="4" t="s">
        <v>4276</v>
      </c>
      <c r="O251" s="4"/>
      <c r="P251" s="4" t="s">
        <v>2255</v>
      </c>
      <c r="Q251" s="68">
        <v>7.4999999999999997E-2</v>
      </c>
      <c r="R251" s="4"/>
      <c r="S251" s="6">
        <v>775500</v>
      </c>
      <c r="T251" s="68">
        <v>5.0000000000000001E-4</v>
      </c>
      <c r="U251" s="5"/>
      <c r="V251" s="4"/>
      <c r="W251" s="4">
        <v>72151597</v>
      </c>
      <c r="X251" s="4"/>
      <c r="Y251" s="4" t="s">
        <v>177</v>
      </c>
      <c r="Z251" s="4" t="s">
        <v>2234</v>
      </c>
      <c r="AA251" s="4">
        <v>26</v>
      </c>
      <c r="AB251" s="4">
        <v>1</v>
      </c>
      <c r="AC251" s="4">
        <v>5</v>
      </c>
      <c r="AD251" s="4" t="s">
        <v>2333</v>
      </c>
      <c r="AE251" s="4" t="s">
        <v>2334</v>
      </c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7"/>
      <c r="AX251" s="7"/>
      <c r="AY251" s="7"/>
      <c r="AZ251" s="6">
        <v>10340000</v>
      </c>
      <c r="BA251" s="7"/>
      <c r="BB251" s="4"/>
      <c r="BC251" s="5"/>
      <c r="BD251" s="7"/>
      <c r="BE251" s="7"/>
      <c r="BF251" s="7"/>
    </row>
    <row r="252" spans="1:58" s="3" customFormat="1" ht="13.5" x14ac:dyDescent="0.3">
      <c r="A252" s="3">
        <f t="shared" si="3"/>
        <v>241</v>
      </c>
      <c r="B252" s="4" t="s">
        <v>4277</v>
      </c>
      <c r="C252" s="5" t="s">
        <v>4278</v>
      </c>
      <c r="D252" s="4" t="s">
        <v>13</v>
      </c>
      <c r="E252" s="5" t="s">
        <v>1186</v>
      </c>
      <c r="F252" s="4" t="s">
        <v>3052</v>
      </c>
      <c r="G252" s="4" t="s">
        <v>3053</v>
      </c>
      <c r="H252" s="66">
        <v>1</v>
      </c>
      <c r="I252" s="4"/>
      <c r="J252" s="80">
        <v>15400000</v>
      </c>
      <c r="K252" s="7"/>
      <c r="L252" s="4" t="s">
        <v>2231</v>
      </c>
      <c r="M252" s="4" t="s">
        <v>4279</v>
      </c>
      <c r="N252" s="4" t="s">
        <v>4280</v>
      </c>
      <c r="O252" s="4"/>
      <c r="P252" s="4" t="s">
        <v>2233</v>
      </c>
      <c r="Q252" s="68">
        <v>7.4999999999999997E-2</v>
      </c>
      <c r="R252" s="4" t="s">
        <v>2245</v>
      </c>
      <c r="S252" s="6">
        <v>1155000</v>
      </c>
      <c r="T252" s="68">
        <v>1.1999999999999999E-3</v>
      </c>
      <c r="U252" s="5"/>
      <c r="V252" s="4"/>
      <c r="W252" s="4">
        <v>72101507</v>
      </c>
      <c r="X252" s="4"/>
      <c r="Y252" s="4" t="s">
        <v>42</v>
      </c>
      <c r="Z252" s="4" t="s">
        <v>2234</v>
      </c>
      <c r="AA252" s="4">
        <v>26</v>
      </c>
      <c r="AB252" s="4">
        <v>1</v>
      </c>
      <c r="AC252" s="4">
        <v>2</v>
      </c>
      <c r="AD252" s="4" t="s">
        <v>2235</v>
      </c>
      <c r="AE252" s="4" t="s">
        <v>2236</v>
      </c>
      <c r="AF252" s="4" t="s">
        <v>4281</v>
      </c>
      <c r="AG252" s="4"/>
      <c r="AH252" s="4"/>
      <c r="AI252" s="4"/>
      <c r="AJ252" s="4" t="s">
        <v>17</v>
      </c>
      <c r="AK252" s="4" t="s">
        <v>18</v>
      </c>
      <c r="AL252" s="4"/>
      <c r="AM252" s="4"/>
      <c r="AN252" s="4"/>
      <c r="AO252" s="4"/>
      <c r="AP252" s="4"/>
      <c r="AQ252" s="4"/>
      <c r="AR252" s="4" t="s">
        <v>19</v>
      </c>
      <c r="AS252" s="4" t="s">
        <v>4282</v>
      </c>
      <c r="AT252" s="4"/>
      <c r="AU252" s="4" t="s">
        <v>4283</v>
      </c>
      <c r="AV252" s="4" t="s">
        <v>4284</v>
      </c>
      <c r="AW252" s="6">
        <v>15000000</v>
      </c>
      <c r="AX252" s="6">
        <v>16500000</v>
      </c>
      <c r="AY252" s="7"/>
      <c r="AZ252" s="7">
        <v>0</v>
      </c>
      <c r="BA252" s="6">
        <v>16170000</v>
      </c>
      <c r="BB252" s="4" t="s">
        <v>13</v>
      </c>
      <c r="BC252" s="5" t="s">
        <v>1186</v>
      </c>
      <c r="BD252" s="6">
        <v>15400000</v>
      </c>
      <c r="BE252" s="66">
        <v>0.95240000000000002</v>
      </c>
      <c r="BF252" s="7">
        <v>1</v>
      </c>
    </row>
    <row r="253" spans="1:58" s="3" customFormat="1" ht="13.5" x14ac:dyDescent="0.3">
      <c r="A253" s="3">
        <f t="shared" si="3"/>
        <v>242</v>
      </c>
      <c r="B253" s="4" t="s">
        <v>4285</v>
      </c>
      <c r="C253" s="5" t="s">
        <v>4286</v>
      </c>
      <c r="D253" s="4" t="s">
        <v>13</v>
      </c>
      <c r="E253" s="5" t="s">
        <v>4287</v>
      </c>
      <c r="F253" s="4" t="s">
        <v>4288</v>
      </c>
      <c r="G253" s="4" t="s">
        <v>4289</v>
      </c>
      <c r="H253" s="66">
        <v>1</v>
      </c>
      <c r="I253" s="4"/>
      <c r="J253" s="80">
        <v>10890000</v>
      </c>
      <c r="K253" s="7"/>
      <c r="L253" s="4" t="s">
        <v>2231</v>
      </c>
      <c r="M253" s="4" t="s">
        <v>4290</v>
      </c>
      <c r="N253" s="4" t="s">
        <v>4291</v>
      </c>
      <c r="O253" s="4"/>
      <c r="P253" s="4" t="s">
        <v>2255</v>
      </c>
      <c r="Q253" s="68">
        <v>7.4999999999999997E-2</v>
      </c>
      <c r="R253" s="4"/>
      <c r="S253" s="6">
        <v>816750</v>
      </c>
      <c r="T253" s="68">
        <v>5.0000000000000001E-4</v>
      </c>
      <c r="U253" s="5" t="s">
        <v>3664</v>
      </c>
      <c r="V253" s="68">
        <v>2.0000000000000001E-4</v>
      </c>
      <c r="W253" s="4">
        <v>72101507</v>
      </c>
      <c r="X253" s="4"/>
      <c r="Y253" s="4" t="s">
        <v>117</v>
      </c>
      <c r="Z253" s="4" t="s">
        <v>2234</v>
      </c>
      <c r="AA253" s="4">
        <v>26</v>
      </c>
      <c r="AB253" s="4">
        <v>1</v>
      </c>
      <c r="AC253" s="4">
        <v>5</v>
      </c>
      <c r="AD253" s="4" t="s">
        <v>2333</v>
      </c>
      <c r="AE253" s="4" t="s">
        <v>2334</v>
      </c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7"/>
      <c r="AX253" s="7"/>
      <c r="AY253" s="7"/>
      <c r="AZ253" s="6">
        <v>10890000</v>
      </c>
      <c r="BA253" s="7"/>
      <c r="BB253" s="4"/>
      <c r="BC253" s="5"/>
      <c r="BD253" s="7"/>
      <c r="BE253" s="7"/>
      <c r="BF253" s="7"/>
    </row>
    <row r="254" spans="1:58" s="3" customFormat="1" ht="13.5" x14ac:dyDescent="0.3">
      <c r="A254" s="3">
        <f t="shared" si="3"/>
        <v>243</v>
      </c>
      <c r="B254" s="4" t="s">
        <v>4292</v>
      </c>
      <c r="C254" s="5" t="s">
        <v>4293</v>
      </c>
      <c r="D254" s="4" t="s">
        <v>13</v>
      </c>
      <c r="E254" s="5" t="s">
        <v>4294</v>
      </c>
      <c r="F254" s="4" t="s">
        <v>4295</v>
      </c>
      <c r="G254" s="4" t="s">
        <v>4296</v>
      </c>
      <c r="H254" s="66">
        <v>1</v>
      </c>
      <c r="I254" s="4"/>
      <c r="J254" s="80">
        <v>614989000</v>
      </c>
      <c r="K254" s="7"/>
      <c r="L254" s="4" t="s">
        <v>2231</v>
      </c>
      <c r="M254" s="4" t="s">
        <v>4290</v>
      </c>
      <c r="N254" s="4" t="s">
        <v>4297</v>
      </c>
      <c r="O254" s="4"/>
      <c r="P254" s="4" t="s">
        <v>2233</v>
      </c>
      <c r="Q254" s="68">
        <v>7.4999999999999997E-2</v>
      </c>
      <c r="R254" s="4" t="s">
        <v>2245</v>
      </c>
      <c r="S254" s="6">
        <v>46124180</v>
      </c>
      <c r="T254" s="68">
        <v>1.1999999999999999E-3</v>
      </c>
      <c r="U254" s="5"/>
      <c r="V254" s="4"/>
      <c r="W254" s="4">
        <v>81108989</v>
      </c>
      <c r="X254" s="4"/>
      <c r="Y254" s="4" t="s">
        <v>16</v>
      </c>
      <c r="Z254" s="4"/>
      <c r="AA254" s="4"/>
      <c r="AB254" s="4"/>
      <c r="AC254" s="4"/>
      <c r="AD254" s="4"/>
      <c r="AE254" s="4"/>
      <c r="AF254" s="4" t="s">
        <v>4298</v>
      </c>
      <c r="AG254" s="4"/>
      <c r="AH254" s="4"/>
      <c r="AI254" s="4"/>
      <c r="AJ254" s="4" t="s">
        <v>38</v>
      </c>
      <c r="AK254" s="4" t="s">
        <v>22</v>
      </c>
      <c r="AL254" s="4"/>
      <c r="AM254" s="4"/>
      <c r="AN254" s="4"/>
      <c r="AO254" s="4"/>
      <c r="AP254" s="4"/>
      <c r="AQ254" s="4" t="s">
        <v>2291</v>
      </c>
      <c r="AR254" s="4" t="s">
        <v>23</v>
      </c>
      <c r="AS254" s="4" t="s">
        <v>4299</v>
      </c>
      <c r="AT254" s="4" t="s">
        <v>4300</v>
      </c>
      <c r="AU254" s="4" t="s">
        <v>4301</v>
      </c>
      <c r="AV254" s="4" t="s">
        <v>4302</v>
      </c>
      <c r="AW254" s="6">
        <v>645000000</v>
      </c>
      <c r="AX254" s="6">
        <v>709500000</v>
      </c>
      <c r="AY254" s="6">
        <v>709500000</v>
      </c>
      <c r="AZ254" s="7">
        <v>0</v>
      </c>
      <c r="BA254" s="6">
        <v>703882926</v>
      </c>
      <c r="BB254" s="4" t="s">
        <v>13</v>
      </c>
      <c r="BC254" s="5" t="s">
        <v>4294</v>
      </c>
      <c r="BD254" s="6">
        <v>614989000</v>
      </c>
      <c r="BE254" s="66">
        <v>0.87370000000000003</v>
      </c>
      <c r="BF254" s="7">
        <v>2</v>
      </c>
    </row>
    <row r="255" spans="1:58" s="3" customFormat="1" ht="13.5" x14ac:dyDescent="0.3">
      <c r="A255" s="3">
        <f t="shared" si="3"/>
        <v>244</v>
      </c>
      <c r="B255" s="4" t="s">
        <v>4303</v>
      </c>
      <c r="C255" s="5" t="s">
        <v>4304</v>
      </c>
      <c r="D255" s="4" t="s">
        <v>13</v>
      </c>
      <c r="E255" s="5" t="s">
        <v>4305</v>
      </c>
      <c r="F255" s="4" t="s">
        <v>4306</v>
      </c>
      <c r="G255" s="4" t="s">
        <v>4307</v>
      </c>
      <c r="H255" s="66">
        <v>1</v>
      </c>
      <c r="I255" s="4"/>
      <c r="J255" s="80">
        <v>6369000</v>
      </c>
      <c r="K255" s="7"/>
      <c r="L255" s="4" t="s">
        <v>2231</v>
      </c>
      <c r="M255" s="4" t="s">
        <v>4308</v>
      </c>
      <c r="N255" s="4" t="s">
        <v>4309</v>
      </c>
      <c r="O255" s="4"/>
      <c r="P255" s="4" t="s">
        <v>2255</v>
      </c>
      <c r="Q255" s="68">
        <v>7.4999999999999997E-2</v>
      </c>
      <c r="R255" s="4" t="s">
        <v>2245</v>
      </c>
      <c r="S255" s="6">
        <v>477680</v>
      </c>
      <c r="T255" s="68">
        <v>5.0000000000000001E-4</v>
      </c>
      <c r="U255" s="5" t="s">
        <v>4310</v>
      </c>
      <c r="V255" s="68">
        <v>0.05</v>
      </c>
      <c r="W255" s="4">
        <v>72151299</v>
      </c>
      <c r="X255" s="4"/>
      <c r="Y255" s="4" t="s">
        <v>199</v>
      </c>
      <c r="Z255" s="4" t="s">
        <v>2234</v>
      </c>
      <c r="AA255" s="4">
        <v>26</v>
      </c>
      <c r="AB255" s="4">
        <v>1</v>
      </c>
      <c r="AC255" s="4">
        <v>5</v>
      </c>
      <c r="AD255" s="4" t="s">
        <v>2333</v>
      </c>
      <c r="AE255" s="4" t="s">
        <v>2334</v>
      </c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7"/>
      <c r="AX255" s="7"/>
      <c r="AY255" s="7"/>
      <c r="AZ255" s="6">
        <v>6369000</v>
      </c>
      <c r="BA255" s="7"/>
      <c r="BB255" s="4"/>
      <c r="BC255" s="5"/>
      <c r="BD255" s="7"/>
      <c r="BE255" s="7"/>
      <c r="BF255" s="7"/>
    </row>
    <row r="256" spans="1:58" s="3" customFormat="1" ht="13.5" x14ac:dyDescent="0.3">
      <c r="A256" s="3">
        <f t="shared" si="3"/>
        <v>245</v>
      </c>
      <c r="B256" s="4" t="s">
        <v>4311</v>
      </c>
      <c r="C256" s="5" t="s">
        <v>4312</v>
      </c>
      <c r="D256" s="4" t="s">
        <v>13</v>
      </c>
      <c r="E256" s="5" t="s">
        <v>416</v>
      </c>
      <c r="F256" s="4" t="s">
        <v>2893</v>
      </c>
      <c r="G256" s="4" t="s">
        <v>2894</v>
      </c>
      <c r="H256" s="66">
        <v>1</v>
      </c>
      <c r="I256" s="4"/>
      <c r="J256" s="80">
        <v>8549000</v>
      </c>
      <c r="K256" s="7"/>
      <c r="L256" s="4" t="s">
        <v>2231</v>
      </c>
      <c r="M256" s="4" t="s">
        <v>4308</v>
      </c>
      <c r="N256" s="4" t="s">
        <v>4313</v>
      </c>
      <c r="O256" s="4"/>
      <c r="P256" s="4" t="s">
        <v>2255</v>
      </c>
      <c r="Q256" s="68">
        <v>7.4999999999999997E-2</v>
      </c>
      <c r="R256" s="4"/>
      <c r="S256" s="6">
        <v>641180</v>
      </c>
      <c r="T256" s="68">
        <v>5.0000000000000001E-4</v>
      </c>
      <c r="U256" s="5"/>
      <c r="V256" s="4"/>
      <c r="W256" s="4">
        <v>72102906</v>
      </c>
      <c r="X256" s="4"/>
      <c r="Y256" s="4" t="s">
        <v>199</v>
      </c>
      <c r="Z256" s="4" t="s">
        <v>2234</v>
      </c>
      <c r="AA256" s="4">
        <v>26</v>
      </c>
      <c r="AB256" s="4">
        <v>1</v>
      </c>
      <c r="AC256" s="4">
        <v>5</v>
      </c>
      <c r="AD256" s="4" t="s">
        <v>2333</v>
      </c>
      <c r="AE256" s="4" t="s">
        <v>2334</v>
      </c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7"/>
      <c r="AX256" s="7"/>
      <c r="AY256" s="7"/>
      <c r="AZ256" s="6">
        <v>8549000</v>
      </c>
      <c r="BA256" s="7"/>
      <c r="BB256" s="4"/>
      <c r="BC256" s="5"/>
      <c r="BD256" s="7"/>
      <c r="BE256" s="7"/>
      <c r="BF256" s="7"/>
    </row>
    <row r="257" spans="1:58" s="3" customFormat="1" ht="13.5" x14ac:dyDescent="0.3">
      <c r="A257" s="3">
        <f t="shared" si="3"/>
        <v>246</v>
      </c>
      <c r="B257" s="4" t="s">
        <v>4314</v>
      </c>
      <c r="C257" s="5" t="s">
        <v>4315</v>
      </c>
      <c r="D257" s="4" t="s">
        <v>13</v>
      </c>
      <c r="E257" s="5" t="s">
        <v>4316</v>
      </c>
      <c r="F257" s="4" t="s">
        <v>4317</v>
      </c>
      <c r="G257" s="4" t="s">
        <v>4318</v>
      </c>
      <c r="H257" s="66">
        <v>1</v>
      </c>
      <c r="I257" s="4"/>
      <c r="J257" s="80">
        <v>8800000</v>
      </c>
      <c r="K257" s="7"/>
      <c r="L257" s="4" t="s">
        <v>2231</v>
      </c>
      <c r="M257" s="4" t="s">
        <v>4308</v>
      </c>
      <c r="N257" s="4" t="s">
        <v>4319</v>
      </c>
      <c r="O257" s="4"/>
      <c r="P257" s="4" t="s">
        <v>2233</v>
      </c>
      <c r="Q257" s="68">
        <v>7.4999999999999997E-2</v>
      </c>
      <c r="R257" s="4" t="s">
        <v>2245</v>
      </c>
      <c r="S257" s="6">
        <v>660000</v>
      </c>
      <c r="T257" s="68">
        <v>5.0000000000000001E-4</v>
      </c>
      <c r="U257" s="5" t="s">
        <v>2493</v>
      </c>
      <c r="V257" s="68">
        <v>0.02</v>
      </c>
      <c r="W257" s="4">
        <v>72101507</v>
      </c>
      <c r="X257" s="4"/>
      <c r="Y257" s="4" t="s">
        <v>42</v>
      </c>
      <c r="Z257" s="4" t="s">
        <v>2234</v>
      </c>
      <c r="AA257" s="4">
        <v>26</v>
      </c>
      <c r="AB257" s="4">
        <v>1</v>
      </c>
      <c r="AC257" s="4">
        <v>5</v>
      </c>
      <c r="AD257" s="4" t="s">
        <v>2333</v>
      </c>
      <c r="AE257" s="4" t="s">
        <v>2334</v>
      </c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7"/>
      <c r="AX257" s="7"/>
      <c r="AY257" s="7"/>
      <c r="AZ257" s="6">
        <v>8800000</v>
      </c>
      <c r="BA257" s="7"/>
      <c r="BB257" s="4"/>
      <c r="BC257" s="5"/>
      <c r="BD257" s="7"/>
      <c r="BE257" s="7"/>
      <c r="BF257" s="7"/>
    </row>
    <row r="258" spans="1:58" s="3" customFormat="1" ht="13.5" x14ac:dyDescent="0.3">
      <c r="A258" s="3">
        <f t="shared" si="3"/>
        <v>247</v>
      </c>
      <c r="B258" s="4" t="s">
        <v>4320</v>
      </c>
      <c r="C258" s="5" t="s">
        <v>4321</v>
      </c>
      <c r="D258" s="4" t="s">
        <v>13</v>
      </c>
      <c r="E258" s="5" t="s">
        <v>4322</v>
      </c>
      <c r="F258" s="4" t="s">
        <v>4323</v>
      </c>
      <c r="G258" s="4" t="s">
        <v>4324</v>
      </c>
      <c r="H258" s="66">
        <v>1</v>
      </c>
      <c r="I258" s="4"/>
      <c r="J258" s="80">
        <v>5830000</v>
      </c>
      <c r="K258" s="7"/>
      <c r="L258" s="4" t="s">
        <v>2231</v>
      </c>
      <c r="M258" s="4" t="s">
        <v>4325</v>
      </c>
      <c r="N258" s="4" t="s">
        <v>4326</v>
      </c>
      <c r="O258" s="4"/>
      <c r="P258" s="4" t="s">
        <v>2233</v>
      </c>
      <c r="Q258" s="68">
        <v>7.4999999999999997E-2</v>
      </c>
      <c r="R258" s="4" t="s">
        <v>2245</v>
      </c>
      <c r="S258" s="6">
        <v>437250</v>
      </c>
      <c r="T258" s="68">
        <v>5.0000000000000001E-4</v>
      </c>
      <c r="U258" s="5" t="s">
        <v>2493</v>
      </c>
      <c r="V258" s="68">
        <v>0.02</v>
      </c>
      <c r="W258" s="4">
        <v>72101507</v>
      </c>
      <c r="X258" s="4"/>
      <c r="Y258" s="4" t="s">
        <v>42</v>
      </c>
      <c r="Z258" s="4" t="s">
        <v>2234</v>
      </c>
      <c r="AA258" s="4">
        <v>26</v>
      </c>
      <c r="AB258" s="4">
        <v>1</v>
      </c>
      <c r="AC258" s="4">
        <v>5</v>
      </c>
      <c r="AD258" s="4" t="s">
        <v>2333</v>
      </c>
      <c r="AE258" s="4" t="s">
        <v>2334</v>
      </c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7"/>
      <c r="AX258" s="7"/>
      <c r="AY258" s="7"/>
      <c r="AZ258" s="6">
        <v>5830000</v>
      </c>
      <c r="BA258" s="7"/>
      <c r="BB258" s="4"/>
      <c r="BC258" s="5"/>
      <c r="BD258" s="7"/>
      <c r="BE258" s="7"/>
      <c r="BF258" s="7"/>
    </row>
    <row r="259" spans="1:58" s="3" customFormat="1" ht="13.5" x14ac:dyDescent="0.3">
      <c r="A259" s="3">
        <f t="shared" si="3"/>
        <v>248</v>
      </c>
      <c r="B259" s="4" t="s">
        <v>4327</v>
      </c>
      <c r="C259" s="5" t="s">
        <v>4328</v>
      </c>
      <c r="D259" s="4" t="s">
        <v>13</v>
      </c>
      <c r="E259" s="5" t="s">
        <v>449</v>
      </c>
      <c r="F259" s="4" t="s">
        <v>2966</v>
      </c>
      <c r="G259" s="4" t="s">
        <v>2967</v>
      </c>
      <c r="H259" s="66">
        <v>1</v>
      </c>
      <c r="I259" s="4"/>
      <c r="J259" s="80">
        <v>6798000</v>
      </c>
      <c r="K259" s="7"/>
      <c r="L259" s="4" t="s">
        <v>2231</v>
      </c>
      <c r="M259" s="4" t="s">
        <v>4325</v>
      </c>
      <c r="N259" s="4" t="s">
        <v>4329</v>
      </c>
      <c r="O259" s="4"/>
      <c r="P259" s="4" t="s">
        <v>2255</v>
      </c>
      <c r="Q259" s="68">
        <v>7.4999999999999997E-2</v>
      </c>
      <c r="R259" s="4"/>
      <c r="S259" s="6">
        <v>509850</v>
      </c>
      <c r="T259" s="68">
        <v>5.0000000000000001E-4</v>
      </c>
      <c r="U259" s="5"/>
      <c r="V259" s="4"/>
      <c r="W259" s="4">
        <v>72101507</v>
      </c>
      <c r="X259" s="4"/>
      <c r="Y259" s="4" t="s">
        <v>177</v>
      </c>
      <c r="Z259" s="4" t="s">
        <v>2234</v>
      </c>
      <c r="AA259" s="4">
        <v>26</v>
      </c>
      <c r="AB259" s="4">
        <v>1</v>
      </c>
      <c r="AC259" s="4">
        <v>5</v>
      </c>
      <c r="AD259" s="4" t="s">
        <v>2333</v>
      </c>
      <c r="AE259" s="4" t="s">
        <v>2334</v>
      </c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7"/>
      <c r="AX259" s="7"/>
      <c r="AY259" s="7"/>
      <c r="AZ259" s="6">
        <v>6798000</v>
      </c>
      <c r="BA259" s="7"/>
      <c r="BB259" s="4"/>
      <c r="BC259" s="5"/>
      <c r="BD259" s="7"/>
      <c r="BE259" s="7"/>
      <c r="BF259" s="7"/>
    </row>
    <row r="260" spans="1:58" s="3" customFormat="1" ht="13.5" x14ac:dyDescent="0.3">
      <c r="A260" s="3">
        <f t="shared" si="3"/>
        <v>249</v>
      </c>
      <c r="B260" s="4" t="s">
        <v>4330</v>
      </c>
      <c r="C260" s="5" t="s">
        <v>4331</v>
      </c>
      <c r="D260" s="4" t="s">
        <v>13</v>
      </c>
      <c r="E260" s="5" t="s">
        <v>952</v>
      </c>
      <c r="F260" s="4" t="s">
        <v>4332</v>
      </c>
      <c r="G260" s="4" t="s">
        <v>4333</v>
      </c>
      <c r="H260" s="66">
        <v>1</v>
      </c>
      <c r="I260" s="4"/>
      <c r="J260" s="80">
        <v>312190000</v>
      </c>
      <c r="K260" s="7"/>
      <c r="L260" s="4" t="s">
        <v>2231</v>
      </c>
      <c r="M260" s="4" t="s">
        <v>4334</v>
      </c>
      <c r="N260" s="4" t="s">
        <v>4335</v>
      </c>
      <c r="O260" s="4"/>
      <c r="P260" s="4" t="s">
        <v>2233</v>
      </c>
      <c r="Q260" s="68">
        <v>0.05</v>
      </c>
      <c r="R260" s="4" t="s">
        <v>2245</v>
      </c>
      <c r="S260" s="6">
        <v>15609500</v>
      </c>
      <c r="T260" s="68">
        <v>6.9999999999999999E-4</v>
      </c>
      <c r="U260" s="5" t="s">
        <v>4336</v>
      </c>
      <c r="V260" s="68">
        <v>0.05</v>
      </c>
      <c r="W260" s="4">
        <v>43211507</v>
      </c>
      <c r="X260" s="4"/>
      <c r="Y260" s="4" t="s">
        <v>16</v>
      </c>
      <c r="Z260" s="4"/>
      <c r="AA260" s="4"/>
      <c r="AB260" s="4"/>
      <c r="AC260" s="4"/>
      <c r="AD260" s="4"/>
      <c r="AE260" s="4"/>
      <c r="AF260" s="4" t="s">
        <v>4337</v>
      </c>
      <c r="AG260" s="4"/>
      <c r="AH260" s="4" t="s">
        <v>2291</v>
      </c>
      <c r="AI260" s="4"/>
      <c r="AJ260" s="4" t="s">
        <v>35</v>
      </c>
      <c r="AK260" s="4" t="s">
        <v>24</v>
      </c>
      <c r="AL260" s="4"/>
      <c r="AM260" s="4" t="s">
        <v>2291</v>
      </c>
      <c r="AN260" s="4"/>
      <c r="AO260" s="4"/>
      <c r="AP260" s="4"/>
      <c r="AQ260" s="4"/>
      <c r="AR260" s="4" t="s">
        <v>23</v>
      </c>
      <c r="AS260" s="4" t="s">
        <v>4338</v>
      </c>
      <c r="AT260" s="4"/>
      <c r="AU260" s="4" t="s">
        <v>4339</v>
      </c>
      <c r="AV260" s="4" t="s">
        <v>4340</v>
      </c>
      <c r="AW260" s="6">
        <v>299500000</v>
      </c>
      <c r="AX260" s="6">
        <v>329450000</v>
      </c>
      <c r="AY260" s="6">
        <v>329450000</v>
      </c>
      <c r="AZ260" s="7">
        <v>0</v>
      </c>
      <c r="BA260" s="6">
        <v>328646430</v>
      </c>
      <c r="BB260" s="4" t="s">
        <v>13</v>
      </c>
      <c r="BC260" s="5" t="s">
        <v>952</v>
      </c>
      <c r="BD260" s="6">
        <v>312190000</v>
      </c>
      <c r="BE260" s="66">
        <v>0.94989999999999997</v>
      </c>
      <c r="BF260" s="7">
        <v>32</v>
      </c>
    </row>
    <row r="261" spans="1:58" s="3" customFormat="1" ht="13.5" x14ac:dyDescent="0.3">
      <c r="A261" s="3">
        <f t="shared" si="3"/>
        <v>250</v>
      </c>
      <c r="B261" s="4" t="s">
        <v>4341</v>
      </c>
      <c r="C261" s="5" t="s">
        <v>4342</v>
      </c>
      <c r="D261" s="4" t="s">
        <v>13</v>
      </c>
      <c r="E261" s="5" t="s">
        <v>3016</v>
      </c>
      <c r="F261" s="4" t="s">
        <v>3017</v>
      </c>
      <c r="G261" s="4" t="s">
        <v>3018</v>
      </c>
      <c r="H261" s="66">
        <v>1</v>
      </c>
      <c r="I261" s="4"/>
      <c r="J261" s="80">
        <v>10450000</v>
      </c>
      <c r="K261" s="7"/>
      <c r="L261" s="4" t="s">
        <v>2231</v>
      </c>
      <c r="M261" s="4" t="s">
        <v>4334</v>
      </c>
      <c r="N261" s="4" t="s">
        <v>4343</v>
      </c>
      <c r="O261" s="4"/>
      <c r="P261" s="4" t="s">
        <v>2255</v>
      </c>
      <c r="Q261" s="68">
        <v>0.05</v>
      </c>
      <c r="R261" s="4"/>
      <c r="S261" s="6">
        <v>522500</v>
      </c>
      <c r="T261" s="68">
        <v>6.9999999999999999E-4</v>
      </c>
      <c r="U261" s="5"/>
      <c r="V261" s="4"/>
      <c r="W261" s="4">
        <v>40141609</v>
      </c>
      <c r="X261" s="4"/>
      <c r="Y261" s="4" t="s">
        <v>177</v>
      </c>
      <c r="Z261" s="4" t="s">
        <v>2234</v>
      </c>
      <c r="AA261" s="4">
        <v>26</v>
      </c>
      <c r="AB261" s="4">
        <v>1</v>
      </c>
      <c r="AC261" s="4">
        <v>5</v>
      </c>
      <c r="AD261" s="4" t="s">
        <v>2333</v>
      </c>
      <c r="AE261" s="4" t="s">
        <v>2334</v>
      </c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7"/>
      <c r="AX261" s="7"/>
      <c r="AY261" s="7"/>
      <c r="AZ261" s="7">
        <v>0</v>
      </c>
      <c r="BA261" s="7"/>
      <c r="BB261" s="4"/>
      <c r="BC261" s="5"/>
      <c r="BD261" s="7"/>
      <c r="BE261" s="7"/>
      <c r="BF261" s="7"/>
    </row>
    <row r="262" spans="1:58" s="3" customFormat="1" ht="13.5" x14ac:dyDescent="0.3">
      <c r="A262" s="3">
        <f t="shared" si="3"/>
        <v>251</v>
      </c>
      <c r="B262" s="8" t="s">
        <v>4344</v>
      </c>
      <c r="C262" s="9" t="s">
        <v>4345</v>
      </c>
      <c r="D262" s="8" t="s">
        <v>13</v>
      </c>
      <c r="E262" s="5" t="s">
        <v>401</v>
      </c>
      <c r="F262" s="4" t="s">
        <v>4346</v>
      </c>
      <c r="G262" s="4" t="s">
        <v>4347</v>
      </c>
      <c r="H262" s="66">
        <v>1</v>
      </c>
      <c r="I262" s="4"/>
      <c r="J262" s="81">
        <v>8048260</v>
      </c>
      <c r="K262" s="11"/>
      <c r="L262" s="8" t="s">
        <v>2231</v>
      </c>
      <c r="M262" s="8" t="s">
        <v>4334</v>
      </c>
      <c r="N262" s="8" t="s">
        <v>4348</v>
      </c>
      <c r="O262" s="8"/>
      <c r="P262" s="8" t="s">
        <v>2233</v>
      </c>
      <c r="Q262" s="78">
        <v>7.4999999999999997E-2</v>
      </c>
      <c r="R262" s="8" t="s">
        <v>2245</v>
      </c>
      <c r="S262" s="10">
        <v>603620</v>
      </c>
      <c r="T262" s="78">
        <v>5.0000000000000001E-4</v>
      </c>
      <c r="U262" s="9"/>
      <c r="V262" s="8"/>
      <c r="W262" s="8">
        <v>72101507</v>
      </c>
      <c r="X262" s="8"/>
      <c r="Y262" s="8" t="s">
        <v>42</v>
      </c>
      <c r="Z262" s="8" t="s">
        <v>2234</v>
      </c>
      <c r="AA262" s="8">
        <v>26</v>
      </c>
      <c r="AB262" s="8">
        <v>1</v>
      </c>
      <c r="AC262" s="8">
        <v>5</v>
      </c>
      <c r="AD262" s="8" t="s">
        <v>2333</v>
      </c>
      <c r="AE262" s="8" t="s">
        <v>2334</v>
      </c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11"/>
      <c r="AX262" s="11"/>
      <c r="AY262" s="11"/>
      <c r="AZ262" s="10">
        <v>8048260</v>
      </c>
      <c r="BA262" s="11"/>
      <c r="BB262" s="8"/>
      <c r="BC262" s="9"/>
      <c r="BD262" s="11"/>
      <c r="BE262" s="11"/>
      <c r="BF262" s="11"/>
    </row>
    <row r="263" spans="1:58" s="3" customFormat="1" ht="13.5" x14ac:dyDescent="0.3">
      <c r="A263" s="3">
        <f t="shared" si="3"/>
        <v>252</v>
      </c>
      <c r="B263" s="4" t="s">
        <v>4349</v>
      </c>
      <c r="C263" s="5" t="s">
        <v>4350</v>
      </c>
      <c r="D263" s="4" t="s">
        <v>13</v>
      </c>
      <c r="E263" s="5" t="s">
        <v>4351</v>
      </c>
      <c r="F263" s="4" t="s">
        <v>4352</v>
      </c>
      <c r="G263" s="4" t="s">
        <v>4353</v>
      </c>
      <c r="H263" s="66">
        <v>1</v>
      </c>
      <c r="I263" s="4"/>
      <c r="J263" s="80">
        <v>14410000</v>
      </c>
      <c r="K263" s="7"/>
      <c r="L263" s="4" t="s">
        <v>2231</v>
      </c>
      <c r="M263" s="4" t="s">
        <v>4354</v>
      </c>
      <c r="N263" s="4" t="s">
        <v>4355</v>
      </c>
      <c r="O263" s="4"/>
      <c r="P263" s="4" t="s">
        <v>2233</v>
      </c>
      <c r="Q263" s="68">
        <v>0.05</v>
      </c>
      <c r="R263" s="4" t="s">
        <v>2245</v>
      </c>
      <c r="S263" s="6">
        <v>720500</v>
      </c>
      <c r="T263" s="68">
        <v>6.9999999999999999E-4</v>
      </c>
      <c r="U263" s="5"/>
      <c r="V263" s="4"/>
      <c r="W263" s="4">
        <v>31181604</v>
      </c>
      <c r="X263" s="4"/>
      <c r="Y263" s="4" t="s">
        <v>42</v>
      </c>
      <c r="Z263" s="4" t="s">
        <v>2234</v>
      </c>
      <c r="AA263" s="4">
        <v>26</v>
      </c>
      <c r="AB263" s="4">
        <v>1</v>
      </c>
      <c r="AC263" s="4">
        <v>2</v>
      </c>
      <c r="AD263" s="4" t="s">
        <v>2235</v>
      </c>
      <c r="AE263" s="4" t="s">
        <v>2236</v>
      </c>
      <c r="AF263" s="4" t="s">
        <v>4356</v>
      </c>
      <c r="AG263" s="4"/>
      <c r="AH263" s="4"/>
      <c r="AI263" s="4"/>
      <c r="AJ263" s="4" t="s">
        <v>35</v>
      </c>
      <c r="AK263" s="4" t="s">
        <v>18</v>
      </c>
      <c r="AL263" s="4"/>
      <c r="AM263" s="4"/>
      <c r="AN263" s="4"/>
      <c r="AO263" s="4"/>
      <c r="AP263" s="4"/>
      <c r="AQ263" s="4"/>
      <c r="AR263" s="4" t="s">
        <v>19</v>
      </c>
      <c r="AS263" s="4" t="s">
        <v>4357</v>
      </c>
      <c r="AT263" s="4"/>
      <c r="AU263" s="4" t="s">
        <v>4358</v>
      </c>
      <c r="AV263" s="4" t="s">
        <v>4359</v>
      </c>
      <c r="AW263" s="6">
        <v>13790000</v>
      </c>
      <c r="AX263" s="6">
        <v>15169000</v>
      </c>
      <c r="AY263" s="7"/>
      <c r="AZ263" s="7">
        <v>0</v>
      </c>
      <c r="BA263" s="6">
        <v>14865000</v>
      </c>
      <c r="BB263" s="4" t="s">
        <v>13</v>
      </c>
      <c r="BC263" s="5" t="s">
        <v>4351</v>
      </c>
      <c r="BD263" s="6">
        <v>14410000</v>
      </c>
      <c r="BE263" s="66">
        <v>0.96940000000000004</v>
      </c>
      <c r="BF263" s="7">
        <v>1</v>
      </c>
    </row>
    <row r="264" spans="1:58" s="3" customFormat="1" ht="13.5" x14ac:dyDescent="0.3">
      <c r="A264" s="3">
        <f t="shared" si="3"/>
        <v>253</v>
      </c>
      <c r="B264" s="4" t="s">
        <v>4360</v>
      </c>
      <c r="C264" s="5" t="s">
        <v>4361</v>
      </c>
      <c r="D264" s="4" t="s">
        <v>13</v>
      </c>
      <c r="E264" s="5" t="s">
        <v>411</v>
      </c>
      <c r="F264" s="4" t="s">
        <v>4362</v>
      </c>
      <c r="G264" s="4" t="s">
        <v>4363</v>
      </c>
      <c r="H264" s="66">
        <v>1</v>
      </c>
      <c r="I264" s="4"/>
      <c r="J264" s="80">
        <v>24477350</v>
      </c>
      <c r="K264" s="7"/>
      <c r="L264" s="4" t="s">
        <v>2231</v>
      </c>
      <c r="M264" s="4" t="s">
        <v>4354</v>
      </c>
      <c r="N264" s="4" t="s">
        <v>4364</v>
      </c>
      <c r="O264" s="4"/>
      <c r="P264" s="4" t="s">
        <v>2233</v>
      </c>
      <c r="Q264" s="68">
        <v>7.4999999999999997E-2</v>
      </c>
      <c r="R264" s="4" t="s">
        <v>2245</v>
      </c>
      <c r="S264" s="6">
        <v>1835810</v>
      </c>
      <c r="T264" s="68">
        <v>5.0000000000000001E-4</v>
      </c>
      <c r="U264" s="5" t="s">
        <v>4365</v>
      </c>
      <c r="V264" s="68">
        <v>0.02</v>
      </c>
      <c r="W264" s="4">
        <v>72101507</v>
      </c>
      <c r="X264" s="4"/>
      <c r="Y264" s="4" t="s">
        <v>42</v>
      </c>
      <c r="Z264" s="4"/>
      <c r="AA264" s="4"/>
      <c r="AB264" s="4"/>
      <c r="AC264" s="4"/>
      <c r="AD264" s="4"/>
      <c r="AE264" s="4"/>
      <c r="AF264" s="4" t="s">
        <v>4366</v>
      </c>
      <c r="AG264" s="4"/>
      <c r="AH264" s="4"/>
      <c r="AI264" s="4"/>
      <c r="AJ264" s="4" t="s">
        <v>30</v>
      </c>
      <c r="AK264" s="4" t="s">
        <v>24</v>
      </c>
      <c r="AL264" s="4"/>
      <c r="AM264" s="4"/>
      <c r="AN264" s="4" t="s">
        <v>2291</v>
      </c>
      <c r="AO264" s="4"/>
      <c r="AP264" s="4"/>
      <c r="AQ264" s="4"/>
      <c r="AR264" s="4" t="s">
        <v>23</v>
      </c>
      <c r="AS264" s="4" t="s">
        <v>4367</v>
      </c>
      <c r="AT264" s="4" t="s">
        <v>4368</v>
      </c>
      <c r="AU264" s="4" t="s">
        <v>4369</v>
      </c>
      <c r="AV264" s="4" t="s">
        <v>4370</v>
      </c>
      <c r="AW264" s="6">
        <v>25360000</v>
      </c>
      <c r="AX264" s="6">
        <v>27896000</v>
      </c>
      <c r="AY264" s="6">
        <v>27896000</v>
      </c>
      <c r="AZ264" s="6">
        <v>27896000</v>
      </c>
      <c r="BA264" s="6">
        <v>27826765</v>
      </c>
      <c r="BB264" s="4" t="s">
        <v>13</v>
      </c>
      <c r="BC264" s="5" t="s">
        <v>411</v>
      </c>
      <c r="BD264" s="6">
        <v>24477350</v>
      </c>
      <c r="BE264" s="66">
        <v>0.87960000000000005</v>
      </c>
      <c r="BF264" s="7">
        <v>3</v>
      </c>
    </row>
    <row r="265" spans="1:58" s="3" customFormat="1" ht="13.5" x14ac:dyDescent="0.3">
      <c r="A265" s="3">
        <f t="shared" si="3"/>
        <v>254</v>
      </c>
      <c r="B265" s="4" t="s">
        <v>4371</v>
      </c>
      <c r="C265" s="5" t="s">
        <v>4372</v>
      </c>
      <c r="D265" s="4" t="s">
        <v>13</v>
      </c>
      <c r="E265" s="5" t="s">
        <v>3016</v>
      </c>
      <c r="F265" s="4" t="s">
        <v>3017</v>
      </c>
      <c r="G265" s="4" t="s">
        <v>3018</v>
      </c>
      <c r="H265" s="66">
        <v>1</v>
      </c>
      <c r="I265" s="4"/>
      <c r="J265" s="80">
        <v>10670000</v>
      </c>
      <c r="K265" s="7"/>
      <c r="L265" s="4" t="s">
        <v>2231</v>
      </c>
      <c r="M265" s="4" t="s">
        <v>4373</v>
      </c>
      <c r="N265" s="4" t="s">
        <v>4374</v>
      </c>
      <c r="O265" s="4"/>
      <c r="P265" s="4" t="s">
        <v>2255</v>
      </c>
      <c r="Q265" s="68">
        <v>0.05</v>
      </c>
      <c r="R265" s="4"/>
      <c r="S265" s="6">
        <v>533500</v>
      </c>
      <c r="T265" s="68">
        <v>6.9999999999999999E-4</v>
      </c>
      <c r="U265" s="5"/>
      <c r="V265" s="4"/>
      <c r="W265" s="4">
        <v>40141609</v>
      </c>
      <c r="X265" s="4"/>
      <c r="Y265" s="4" t="s">
        <v>177</v>
      </c>
      <c r="Z265" s="4" t="s">
        <v>2234</v>
      </c>
      <c r="AA265" s="4">
        <v>26</v>
      </c>
      <c r="AB265" s="4">
        <v>1</v>
      </c>
      <c r="AC265" s="4">
        <v>5</v>
      </c>
      <c r="AD265" s="4" t="s">
        <v>2333</v>
      </c>
      <c r="AE265" s="4" t="s">
        <v>2334</v>
      </c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7"/>
      <c r="AX265" s="7"/>
      <c r="AY265" s="7"/>
      <c r="AZ265" s="7">
        <v>0</v>
      </c>
      <c r="BA265" s="7"/>
      <c r="BB265" s="4"/>
      <c r="BC265" s="5"/>
      <c r="BD265" s="7"/>
      <c r="BE265" s="7"/>
      <c r="BF265" s="7"/>
    </row>
    <row r="266" spans="1:58" s="3" customFormat="1" ht="13.5" x14ac:dyDescent="0.3">
      <c r="A266" s="3">
        <f t="shared" si="3"/>
        <v>255</v>
      </c>
      <c r="B266" s="4" t="s">
        <v>4375</v>
      </c>
      <c r="C266" s="5" t="s">
        <v>4376</v>
      </c>
      <c r="D266" s="4" t="s">
        <v>13</v>
      </c>
      <c r="E266" s="5" t="s">
        <v>205</v>
      </c>
      <c r="F266" s="4" t="s">
        <v>2910</v>
      </c>
      <c r="G266" s="4" t="s">
        <v>2911</v>
      </c>
      <c r="H266" s="66">
        <v>1</v>
      </c>
      <c r="I266" s="4"/>
      <c r="J266" s="80">
        <v>8580000</v>
      </c>
      <c r="K266" s="7"/>
      <c r="L266" s="4" t="s">
        <v>2231</v>
      </c>
      <c r="M266" s="4" t="s">
        <v>4377</v>
      </c>
      <c r="N266" s="4" t="s">
        <v>4378</v>
      </c>
      <c r="O266" s="4"/>
      <c r="P266" s="4" t="s">
        <v>2233</v>
      </c>
      <c r="Q266" s="68">
        <v>7.4999999999999997E-2</v>
      </c>
      <c r="R266" s="4" t="s">
        <v>2245</v>
      </c>
      <c r="S266" s="6">
        <v>643500</v>
      </c>
      <c r="T266" s="68">
        <v>1.1999999999999999E-3</v>
      </c>
      <c r="U266" s="5"/>
      <c r="V266" s="4"/>
      <c r="W266" s="4">
        <v>72101507</v>
      </c>
      <c r="X266" s="4"/>
      <c r="Y266" s="4" t="s">
        <v>42</v>
      </c>
      <c r="Z266" s="4" t="s">
        <v>2234</v>
      </c>
      <c r="AA266" s="4">
        <v>26</v>
      </c>
      <c r="AB266" s="4">
        <v>1</v>
      </c>
      <c r="AC266" s="4">
        <v>5</v>
      </c>
      <c r="AD266" s="4" t="s">
        <v>2333</v>
      </c>
      <c r="AE266" s="4" t="s">
        <v>2334</v>
      </c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7"/>
      <c r="AX266" s="7"/>
      <c r="AY266" s="7"/>
      <c r="AZ266" s="7">
        <v>0</v>
      </c>
      <c r="BA266" s="7"/>
      <c r="BB266" s="4"/>
      <c r="BC266" s="5"/>
      <c r="BD266" s="7"/>
      <c r="BE266" s="7"/>
      <c r="BF266" s="7"/>
    </row>
    <row r="267" spans="1:58" s="3" customFormat="1" ht="13.5" x14ac:dyDescent="0.3">
      <c r="A267" s="3">
        <f t="shared" si="3"/>
        <v>256</v>
      </c>
      <c r="B267" s="4" t="s">
        <v>4379</v>
      </c>
      <c r="C267" s="5" t="s">
        <v>4380</v>
      </c>
      <c r="D267" s="4" t="s">
        <v>13</v>
      </c>
      <c r="E267" s="5" t="s">
        <v>4381</v>
      </c>
      <c r="F267" s="4" t="s">
        <v>4382</v>
      </c>
      <c r="G267" s="4" t="s">
        <v>3346</v>
      </c>
      <c r="H267" s="66">
        <v>1</v>
      </c>
      <c r="I267" s="4"/>
      <c r="J267" s="80">
        <v>97140245</v>
      </c>
      <c r="K267" s="6">
        <v>226016245</v>
      </c>
      <c r="L267" s="4" t="s">
        <v>2231</v>
      </c>
      <c r="M267" s="4" t="s">
        <v>4383</v>
      </c>
      <c r="N267" s="4" t="s">
        <v>4384</v>
      </c>
      <c r="O267" s="4" t="s">
        <v>648</v>
      </c>
      <c r="P267" s="4" t="s">
        <v>2309</v>
      </c>
      <c r="Q267" s="4"/>
      <c r="R267" s="4"/>
      <c r="S267" s="7">
        <v>0</v>
      </c>
      <c r="T267" s="68">
        <v>1.1999999999999999E-3</v>
      </c>
      <c r="U267" s="5"/>
      <c r="V267" s="4"/>
      <c r="W267" s="4">
        <v>81141599</v>
      </c>
      <c r="X267" s="4"/>
      <c r="Y267" s="4" t="s">
        <v>16</v>
      </c>
      <c r="Z267" s="4" t="s">
        <v>2234</v>
      </c>
      <c r="AA267" s="4">
        <v>26</v>
      </c>
      <c r="AB267" s="4">
        <v>1</v>
      </c>
      <c r="AC267" s="4">
        <v>2</v>
      </c>
      <c r="AD267" s="4" t="s">
        <v>2635</v>
      </c>
      <c r="AE267" s="4" t="s">
        <v>2636</v>
      </c>
      <c r="AF267" s="4" t="s">
        <v>4385</v>
      </c>
      <c r="AG267" s="4"/>
      <c r="AH267" s="4"/>
      <c r="AI267" s="4"/>
      <c r="AJ267" s="4" t="s">
        <v>17</v>
      </c>
      <c r="AK267" s="4" t="s">
        <v>18</v>
      </c>
      <c r="AL267" s="4"/>
      <c r="AM267" s="4"/>
      <c r="AN267" s="4"/>
      <c r="AO267" s="4"/>
      <c r="AP267" s="4"/>
      <c r="AQ267" s="4"/>
      <c r="AR267" s="4" t="s">
        <v>19</v>
      </c>
      <c r="AS267" s="4" t="s">
        <v>4386</v>
      </c>
      <c r="AT267" s="4"/>
      <c r="AU267" s="4" t="s">
        <v>4387</v>
      </c>
      <c r="AV267" s="4" t="s">
        <v>4388</v>
      </c>
      <c r="AW267" s="6">
        <v>250820000</v>
      </c>
      <c r="AX267" s="6">
        <v>275902000</v>
      </c>
      <c r="AY267" s="7"/>
      <c r="AZ267" s="7">
        <v>0</v>
      </c>
      <c r="BA267" s="6">
        <v>263720000</v>
      </c>
      <c r="BB267" s="4" t="s">
        <v>13</v>
      </c>
      <c r="BC267" s="5" t="s">
        <v>4381</v>
      </c>
      <c r="BD267" s="6">
        <v>260000000</v>
      </c>
      <c r="BE267" s="66">
        <v>0.9859</v>
      </c>
      <c r="BF267" s="7">
        <v>1</v>
      </c>
    </row>
    <row r="268" spans="1:58" s="3" customFormat="1" ht="13.5" x14ac:dyDescent="0.3">
      <c r="A268" s="3">
        <f t="shared" si="3"/>
        <v>257</v>
      </c>
      <c r="B268" s="4" t="s">
        <v>4389</v>
      </c>
      <c r="C268" s="5" t="s">
        <v>4390</v>
      </c>
      <c r="D268" s="4" t="s">
        <v>13</v>
      </c>
      <c r="E268" s="5" t="s">
        <v>3916</v>
      </c>
      <c r="F268" s="4" t="s">
        <v>3917</v>
      </c>
      <c r="G268" s="4" t="s">
        <v>3918</v>
      </c>
      <c r="H268" s="66">
        <v>1</v>
      </c>
      <c r="I268" s="4"/>
      <c r="J268" s="80">
        <v>17677000</v>
      </c>
      <c r="K268" s="7"/>
      <c r="L268" s="4" t="s">
        <v>2231</v>
      </c>
      <c r="M268" s="4" t="s">
        <v>4391</v>
      </c>
      <c r="N268" s="4" t="s">
        <v>4392</v>
      </c>
      <c r="O268" s="4"/>
      <c r="P268" s="4" t="s">
        <v>2233</v>
      </c>
      <c r="Q268" s="68">
        <v>7.4999999999999997E-2</v>
      </c>
      <c r="R268" s="4" t="s">
        <v>2245</v>
      </c>
      <c r="S268" s="6">
        <v>1325780</v>
      </c>
      <c r="T268" s="68">
        <v>1.1999999999999999E-3</v>
      </c>
      <c r="U268" s="5"/>
      <c r="V268" s="4"/>
      <c r="W268" s="4">
        <v>72101507</v>
      </c>
      <c r="X268" s="4"/>
      <c r="Y268" s="4" t="s">
        <v>42</v>
      </c>
      <c r="Z268" s="4" t="s">
        <v>2234</v>
      </c>
      <c r="AA268" s="4">
        <v>26</v>
      </c>
      <c r="AB268" s="4">
        <v>1</v>
      </c>
      <c r="AC268" s="4">
        <v>5</v>
      </c>
      <c r="AD268" s="4" t="s">
        <v>2333</v>
      </c>
      <c r="AE268" s="4" t="s">
        <v>2334</v>
      </c>
      <c r="AF268" s="4" t="s">
        <v>4393</v>
      </c>
      <c r="AG268" s="4"/>
      <c r="AH268" s="4"/>
      <c r="AI268" s="4"/>
      <c r="AJ268" s="4" t="s">
        <v>17</v>
      </c>
      <c r="AK268" s="4" t="s">
        <v>18</v>
      </c>
      <c r="AL268" s="4"/>
      <c r="AM268" s="4"/>
      <c r="AN268" s="4"/>
      <c r="AO268" s="4"/>
      <c r="AP268" s="4"/>
      <c r="AQ268" s="4"/>
      <c r="AR268" s="4" t="s">
        <v>19</v>
      </c>
      <c r="AS268" s="4" t="s">
        <v>4394</v>
      </c>
      <c r="AT268" s="4"/>
      <c r="AU268" s="4" t="s">
        <v>4395</v>
      </c>
      <c r="AV268" s="4" t="s">
        <v>4396</v>
      </c>
      <c r="AW268" s="6">
        <v>16570000</v>
      </c>
      <c r="AX268" s="6">
        <v>18227000</v>
      </c>
      <c r="AY268" s="7"/>
      <c r="AZ268" s="7">
        <v>0</v>
      </c>
      <c r="BA268" s="6">
        <v>17862000</v>
      </c>
      <c r="BB268" s="4" t="s">
        <v>13</v>
      </c>
      <c r="BC268" s="5" t="s">
        <v>3916</v>
      </c>
      <c r="BD268" s="6">
        <v>17677000</v>
      </c>
      <c r="BE268" s="66">
        <v>0.98960000000000004</v>
      </c>
      <c r="BF268" s="7">
        <v>1</v>
      </c>
    </row>
    <row r="269" spans="1:58" s="3" customFormat="1" ht="13.5" x14ac:dyDescent="0.3">
      <c r="A269" s="3">
        <f t="shared" si="3"/>
        <v>258</v>
      </c>
      <c r="B269" s="4" t="s">
        <v>4397</v>
      </c>
      <c r="C269" s="5" t="s">
        <v>4398</v>
      </c>
      <c r="D269" s="4" t="s">
        <v>13</v>
      </c>
      <c r="E269" s="5" t="s">
        <v>264</v>
      </c>
      <c r="F269" s="4" t="s">
        <v>2488</v>
      </c>
      <c r="G269" s="4" t="s">
        <v>2489</v>
      </c>
      <c r="H269" s="66">
        <v>1</v>
      </c>
      <c r="I269" s="4"/>
      <c r="J269" s="80">
        <v>7700000</v>
      </c>
      <c r="K269" s="7"/>
      <c r="L269" s="4" t="s">
        <v>2231</v>
      </c>
      <c r="M269" s="4" t="s">
        <v>4391</v>
      </c>
      <c r="N269" s="4" t="s">
        <v>4399</v>
      </c>
      <c r="O269" s="4"/>
      <c r="P269" s="4" t="s">
        <v>2233</v>
      </c>
      <c r="Q269" s="68">
        <v>7.4999999999999997E-2</v>
      </c>
      <c r="R269" s="4" t="s">
        <v>2245</v>
      </c>
      <c r="S269" s="6">
        <v>577500</v>
      </c>
      <c r="T269" s="68">
        <v>5.0000000000000001E-4</v>
      </c>
      <c r="U269" s="5" t="s">
        <v>2493</v>
      </c>
      <c r="V269" s="68">
        <v>0.02</v>
      </c>
      <c r="W269" s="4">
        <v>72101507</v>
      </c>
      <c r="X269" s="4"/>
      <c r="Y269" s="4" t="s">
        <v>42</v>
      </c>
      <c r="Z269" s="4" t="s">
        <v>2234</v>
      </c>
      <c r="AA269" s="4">
        <v>26</v>
      </c>
      <c r="AB269" s="4">
        <v>1</v>
      </c>
      <c r="AC269" s="4">
        <v>5</v>
      </c>
      <c r="AD269" s="4" t="s">
        <v>2333</v>
      </c>
      <c r="AE269" s="4" t="s">
        <v>2334</v>
      </c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7"/>
      <c r="AX269" s="7"/>
      <c r="AY269" s="7"/>
      <c r="AZ269" s="6">
        <v>7700000</v>
      </c>
      <c r="BA269" s="7"/>
      <c r="BB269" s="4"/>
      <c r="BC269" s="5"/>
      <c r="BD269" s="7"/>
      <c r="BE269" s="7"/>
      <c r="BF269" s="7"/>
    </row>
    <row r="270" spans="1:58" s="70" customFormat="1" ht="13.5" x14ac:dyDescent="0.3">
      <c r="A270" s="70">
        <f t="shared" ref="A270:A333" si="4">1+A269</f>
        <v>259</v>
      </c>
      <c r="B270" s="71" t="s">
        <v>4400</v>
      </c>
      <c r="C270" s="72" t="s">
        <v>4401</v>
      </c>
      <c r="D270" s="71" t="s">
        <v>13</v>
      </c>
      <c r="E270" s="72" t="s">
        <v>416</v>
      </c>
      <c r="F270" s="71" t="s">
        <v>2893</v>
      </c>
      <c r="G270" s="71" t="s">
        <v>2894</v>
      </c>
      <c r="H270" s="73">
        <v>1</v>
      </c>
      <c r="I270" s="71"/>
      <c r="J270" s="80">
        <v>9964000</v>
      </c>
      <c r="K270" s="74"/>
      <c r="L270" s="71" t="s">
        <v>2231</v>
      </c>
      <c r="M270" s="71" t="s">
        <v>4391</v>
      </c>
      <c r="N270" s="71" t="s">
        <v>4392</v>
      </c>
      <c r="O270" s="71"/>
      <c r="P270" s="71" t="s">
        <v>2255</v>
      </c>
      <c r="Q270" s="75">
        <v>7.4999999999999997E-2</v>
      </c>
      <c r="R270" s="71"/>
      <c r="S270" s="67">
        <v>747300</v>
      </c>
      <c r="T270" s="75">
        <v>5.0000000000000001E-4</v>
      </c>
      <c r="U270" s="72"/>
      <c r="V270" s="71"/>
      <c r="W270" s="71">
        <v>72102906</v>
      </c>
      <c r="X270" s="71"/>
      <c r="Y270" s="71" t="s">
        <v>199</v>
      </c>
      <c r="Z270" s="71" t="s">
        <v>2234</v>
      </c>
      <c r="AA270" s="71">
        <v>26</v>
      </c>
      <c r="AB270" s="71">
        <v>1</v>
      </c>
      <c r="AC270" s="71">
        <v>5</v>
      </c>
      <c r="AD270" s="71" t="s">
        <v>2333</v>
      </c>
      <c r="AE270" s="71" t="s">
        <v>2334</v>
      </c>
      <c r="AF270" s="71"/>
      <c r="AG270" s="71"/>
      <c r="AH270" s="71"/>
      <c r="AI270" s="71"/>
      <c r="AJ270" s="71"/>
      <c r="AK270" s="71"/>
      <c r="AL270" s="71"/>
      <c r="AM270" s="71"/>
      <c r="AN270" s="71"/>
      <c r="AO270" s="71"/>
      <c r="AP270" s="71"/>
      <c r="AQ270" s="71"/>
      <c r="AR270" s="71"/>
      <c r="AS270" s="71"/>
      <c r="AT270" s="71"/>
      <c r="AU270" s="71"/>
      <c r="AV270" s="71"/>
      <c r="AW270" s="74"/>
      <c r="AX270" s="74"/>
      <c r="AY270" s="74"/>
      <c r="AZ270" s="67">
        <v>9964000</v>
      </c>
      <c r="BA270" s="74"/>
      <c r="BB270" s="71"/>
      <c r="BC270" s="72"/>
      <c r="BD270" s="74"/>
      <c r="BE270" s="74"/>
      <c r="BF270" s="74"/>
    </row>
    <row r="271" spans="1:58" s="3" customFormat="1" ht="13.5" x14ac:dyDescent="0.3">
      <c r="A271" s="3">
        <f t="shared" si="4"/>
        <v>260</v>
      </c>
      <c r="B271" s="4" t="s">
        <v>4402</v>
      </c>
      <c r="C271" s="5" t="s">
        <v>4403</v>
      </c>
      <c r="D271" s="4" t="s">
        <v>13</v>
      </c>
      <c r="E271" s="5" t="s">
        <v>4404</v>
      </c>
      <c r="F271" s="4" t="s">
        <v>4405</v>
      </c>
      <c r="G271" s="4" t="s">
        <v>4406</v>
      </c>
      <c r="H271" s="66">
        <v>1</v>
      </c>
      <c r="I271" s="4"/>
      <c r="J271" s="82">
        <v>9900000</v>
      </c>
      <c r="K271" s="7"/>
      <c r="L271" s="4" t="s">
        <v>2231</v>
      </c>
      <c r="M271" s="4" t="s">
        <v>4407</v>
      </c>
      <c r="N271" s="4" t="s">
        <v>4408</v>
      </c>
      <c r="O271" s="4"/>
      <c r="P271" s="4" t="s">
        <v>2233</v>
      </c>
      <c r="Q271" s="68">
        <v>7.4999999999999997E-2</v>
      </c>
      <c r="R271" s="4" t="s">
        <v>2359</v>
      </c>
      <c r="S271" s="6">
        <v>742500</v>
      </c>
      <c r="T271" s="68">
        <v>1.1999999999999999E-3</v>
      </c>
      <c r="U271" s="5"/>
      <c r="V271" s="4"/>
      <c r="W271" s="4">
        <v>72101507</v>
      </c>
      <c r="X271" s="4"/>
      <c r="Y271" s="4" t="s">
        <v>42</v>
      </c>
      <c r="Z271" s="4" t="s">
        <v>2234</v>
      </c>
      <c r="AA271" s="4">
        <v>26</v>
      </c>
      <c r="AB271" s="4">
        <v>1</v>
      </c>
      <c r="AC271" s="4">
        <v>5</v>
      </c>
      <c r="AD271" s="4" t="s">
        <v>2333</v>
      </c>
      <c r="AE271" s="4" t="s">
        <v>2334</v>
      </c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7"/>
      <c r="AX271" s="7"/>
      <c r="AY271" s="7"/>
      <c r="AZ271" s="7">
        <v>0</v>
      </c>
      <c r="BA271" s="7"/>
      <c r="BB271" s="4"/>
      <c r="BC271" s="5"/>
      <c r="BD271" s="7"/>
      <c r="BE271" s="7"/>
      <c r="BF271" s="7"/>
    </row>
    <row r="272" spans="1:58" s="3" customFormat="1" ht="13.5" x14ac:dyDescent="0.3">
      <c r="A272" s="3">
        <f t="shared" si="4"/>
        <v>261</v>
      </c>
      <c r="B272" s="4" t="s">
        <v>4409</v>
      </c>
      <c r="C272" s="5" t="s">
        <v>4410</v>
      </c>
      <c r="D272" s="4" t="s">
        <v>13</v>
      </c>
      <c r="E272" s="5" t="s">
        <v>4411</v>
      </c>
      <c r="F272" s="4" t="s">
        <v>4412</v>
      </c>
      <c r="G272" s="4" t="s">
        <v>4413</v>
      </c>
      <c r="H272" s="66">
        <v>1</v>
      </c>
      <c r="I272" s="4"/>
      <c r="J272" s="82">
        <v>7700000</v>
      </c>
      <c r="K272" s="7"/>
      <c r="L272" s="4" t="s">
        <v>2231</v>
      </c>
      <c r="M272" s="4" t="s">
        <v>4407</v>
      </c>
      <c r="N272" s="4" t="s">
        <v>4414</v>
      </c>
      <c r="O272" s="4"/>
      <c r="P272" s="4" t="s">
        <v>2233</v>
      </c>
      <c r="Q272" s="68">
        <v>7.4999999999999997E-2</v>
      </c>
      <c r="R272" s="4" t="s">
        <v>2245</v>
      </c>
      <c r="S272" s="6">
        <v>577500</v>
      </c>
      <c r="T272" s="68">
        <v>5.0000000000000001E-4</v>
      </c>
      <c r="U272" s="5" t="s">
        <v>2493</v>
      </c>
      <c r="V272" s="68">
        <v>0.02</v>
      </c>
      <c r="W272" s="4">
        <v>72101507</v>
      </c>
      <c r="X272" s="4"/>
      <c r="Y272" s="4" t="s">
        <v>42</v>
      </c>
      <c r="Z272" s="4" t="s">
        <v>2234</v>
      </c>
      <c r="AA272" s="4">
        <v>26</v>
      </c>
      <c r="AB272" s="4">
        <v>1</v>
      </c>
      <c r="AC272" s="4">
        <v>5</v>
      </c>
      <c r="AD272" s="4" t="s">
        <v>2333</v>
      </c>
      <c r="AE272" s="4" t="s">
        <v>2334</v>
      </c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7"/>
      <c r="AX272" s="7"/>
      <c r="AY272" s="7"/>
      <c r="AZ272" s="6">
        <v>7700000</v>
      </c>
      <c r="BA272" s="7"/>
      <c r="BB272" s="4"/>
      <c r="BC272" s="5"/>
      <c r="BD272" s="7"/>
      <c r="BE272" s="7"/>
      <c r="BF272" s="7"/>
    </row>
    <row r="273" spans="1:58" s="3" customFormat="1" ht="13.5" x14ac:dyDescent="0.3">
      <c r="A273" s="3">
        <f t="shared" si="4"/>
        <v>262</v>
      </c>
      <c r="B273" s="4" t="s">
        <v>4415</v>
      </c>
      <c r="C273" s="5" t="s">
        <v>4416</v>
      </c>
      <c r="D273" s="4" t="s">
        <v>13</v>
      </c>
      <c r="E273" s="5" t="s">
        <v>4417</v>
      </c>
      <c r="F273" s="4" t="s">
        <v>4418</v>
      </c>
      <c r="G273" s="4" t="s">
        <v>4419</v>
      </c>
      <c r="H273" s="66">
        <v>1</v>
      </c>
      <c r="I273" s="4"/>
      <c r="J273" s="82">
        <v>17338815</v>
      </c>
      <c r="K273" s="7"/>
      <c r="L273" s="4" t="s">
        <v>2231</v>
      </c>
      <c r="M273" s="4" t="s">
        <v>4407</v>
      </c>
      <c r="N273" s="4" t="s">
        <v>4414</v>
      </c>
      <c r="O273" s="4"/>
      <c r="P273" s="4" t="s">
        <v>2255</v>
      </c>
      <c r="Q273" s="68">
        <v>7.4999999999999997E-2</v>
      </c>
      <c r="R273" s="4"/>
      <c r="S273" s="6">
        <v>1300420</v>
      </c>
      <c r="T273" s="68">
        <v>1.1999999999999999E-3</v>
      </c>
      <c r="U273" s="5"/>
      <c r="V273" s="4"/>
      <c r="W273" s="4">
        <v>72154090</v>
      </c>
      <c r="X273" s="4"/>
      <c r="Y273" s="4" t="s">
        <v>199</v>
      </c>
      <c r="Z273" s="4"/>
      <c r="AA273" s="4"/>
      <c r="AB273" s="4"/>
      <c r="AC273" s="4"/>
      <c r="AD273" s="4"/>
      <c r="AE273" s="4"/>
      <c r="AF273" s="4" t="s">
        <v>4420</v>
      </c>
      <c r="AG273" s="4"/>
      <c r="AH273" s="4" t="s">
        <v>2291</v>
      </c>
      <c r="AI273" s="4"/>
      <c r="AJ273" s="4" t="s">
        <v>38</v>
      </c>
      <c r="AK273" s="4" t="s">
        <v>24</v>
      </c>
      <c r="AL273" s="4" t="s">
        <v>2291</v>
      </c>
      <c r="AM273" s="4"/>
      <c r="AN273" s="4"/>
      <c r="AO273" s="4"/>
      <c r="AP273" s="4"/>
      <c r="AQ273" s="4"/>
      <c r="AR273" s="4" t="s">
        <v>23</v>
      </c>
      <c r="AS273" s="4" t="s">
        <v>4421</v>
      </c>
      <c r="AT273" s="4" t="s">
        <v>4422</v>
      </c>
      <c r="AU273" s="4" t="s">
        <v>4423</v>
      </c>
      <c r="AV273" s="4" t="s">
        <v>4424</v>
      </c>
      <c r="AW273" s="6">
        <v>17912000</v>
      </c>
      <c r="AX273" s="6">
        <v>19703200</v>
      </c>
      <c r="AY273" s="6">
        <v>19703200</v>
      </c>
      <c r="AZ273" s="7">
        <v>0</v>
      </c>
      <c r="BA273" s="6">
        <v>19756886</v>
      </c>
      <c r="BB273" s="4" t="s">
        <v>13</v>
      </c>
      <c r="BC273" s="5" t="s">
        <v>4417</v>
      </c>
      <c r="BD273" s="6">
        <v>17338815</v>
      </c>
      <c r="BE273" s="66">
        <v>0.87760000000000005</v>
      </c>
      <c r="BF273" s="7">
        <v>2</v>
      </c>
    </row>
    <row r="274" spans="1:58" s="3" customFormat="1" ht="13.5" x14ac:dyDescent="0.3">
      <c r="A274" s="3">
        <f t="shared" si="4"/>
        <v>263</v>
      </c>
      <c r="B274" s="4" t="s">
        <v>4425</v>
      </c>
      <c r="C274" s="5" t="s">
        <v>695</v>
      </c>
      <c r="D274" s="4" t="s">
        <v>13</v>
      </c>
      <c r="E274" s="5" t="s">
        <v>696</v>
      </c>
      <c r="F274" s="4" t="s">
        <v>4426</v>
      </c>
      <c r="G274" s="4" t="s">
        <v>4427</v>
      </c>
      <c r="H274" s="66">
        <v>1</v>
      </c>
      <c r="I274" s="4"/>
      <c r="J274" s="82">
        <v>9900000</v>
      </c>
      <c r="K274" s="7"/>
      <c r="L274" s="4" t="s">
        <v>2231</v>
      </c>
      <c r="M274" s="4" t="s">
        <v>4428</v>
      </c>
      <c r="N274" s="4" t="s">
        <v>4429</v>
      </c>
      <c r="O274" s="4"/>
      <c r="P274" s="4" t="s">
        <v>2255</v>
      </c>
      <c r="Q274" s="68">
        <v>0.05</v>
      </c>
      <c r="R274" s="4"/>
      <c r="S274" s="6">
        <v>495000</v>
      </c>
      <c r="T274" s="68">
        <v>6.9999999999999999E-4</v>
      </c>
      <c r="U274" s="5"/>
      <c r="V274" s="4"/>
      <c r="W274" s="4">
        <v>43231513</v>
      </c>
      <c r="X274" s="4"/>
      <c r="Y274" s="4" t="s">
        <v>2272</v>
      </c>
      <c r="Z274" s="4" t="s">
        <v>2234</v>
      </c>
      <c r="AA274" s="4">
        <v>26</v>
      </c>
      <c r="AB274" s="4">
        <v>1</v>
      </c>
      <c r="AC274" s="4">
        <v>5</v>
      </c>
      <c r="AD274" s="4" t="s">
        <v>2333</v>
      </c>
      <c r="AE274" s="4" t="s">
        <v>2334</v>
      </c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7"/>
      <c r="AX274" s="7"/>
      <c r="AY274" s="7"/>
      <c r="AZ274" s="7">
        <v>0</v>
      </c>
      <c r="BA274" s="7"/>
      <c r="BB274" s="4"/>
      <c r="BC274" s="5"/>
      <c r="BD274" s="7"/>
      <c r="BE274" s="7"/>
      <c r="BF274" s="7"/>
    </row>
    <row r="275" spans="1:58" s="3" customFormat="1" ht="13.5" x14ac:dyDescent="0.3">
      <c r="A275" s="3">
        <f t="shared" si="4"/>
        <v>264</v>
      </c>
      <c r="B275" s="4" t="s">
        <v>4430</v>
      </c>
      <c r="C275" s="5" t="s">
        <v>410</v>
      </c>
      <c r="D275" s="4" t="s">
        <v>13</v>
      </c>
      <c r="E275" s="5" t="s">
        <v>174</v>
      </c>
      <c r="F275" s="4" t="s">
        <v>4431</v>
      </c>
      <c r="G275" s="4" t="s">
        <v>4432</v>
      </c>
      <c r="H275" s="66">
        <v>1</v>
      </c>
      <c r="I275" s="4"/>
      <c r="J275" s="82">
        <v>9350000</v>
      </c>
      <c r="K275" s="7"/>
      <c r="L275" s="4" t="s">
        <v>2231</v>
      </c>
      <c r="M275" s="4" t="s">
        <v>4433</v>
      </c>
      <c r="N275" s="4" t="s">
        <v>4434</v>
      </c>
      <c r="O275" s="4"/>
      <c r="P275" s="4" t="s">
        <v>2255</v>
      </c>
      <c r="Q275" s="68">
        <v>7.4999999999999997E-2</v>
      </c>
      <c r="R275" s="4"/>
      <c r="S275" s="6">
        <v>701250</v>
      </c>
      <c r="T275" s="68">
        <v>1.1999999999999999E-3</v>
      </c>
      <c r="U275" s="5"/>
      <c r="V275" s="4"/>
      <c r="W275" s="4">
        <v>72101507</v>
      </c>
      <c r="X275" s="4"/>
      <c r="Y275" s="4" t="s">
        <v>177</v>
      </c>
      <c r="Z275" s="4" t="s">
        <v>2234</v>
      </c>
      <c r="AA275" s="4">
        <v>26</v>
      </c>
      <c r="AB275" s="4">
        <v>1</v>
      </c>
      <c r="AC275" s="4">
        <v>5</v>
      </c>
      <c r="AD275" s="4" t="s">
        <v>2333</v>
      </c>
      <c r="AE275" s="4" t="s">
        <v>2334</v>
      </c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7"/>
      <c r="AX275" s="7"/>
      <c r="AY275" s="7"/>
      <c r="AZ275" s="7">
        <v>0</v>
      </c>
      <c r="BA275" s="7"/>
      <c r="BB275" s="4"/>
      <c r="BC275" s="5"/>
      <c r="BD275" s="7"/>
      <c r="BE275" s="7"/>
      <c r="BF275" s="7"/>
    </row>
    <row r="276" spans="1:58" s="3" customFormat="1" ht="13.5" x14ac:dyDescent="0.3">
      <c r="A276" s="3">
        <f t="shared" si="4"/>
        <v>265</v>
      </c>
      <c r="B276" s="4" t="s">
        <v>4435</v>
      </c>
      <c r="C276" s="5" t="s">
        <v>4436</v>
      </c>
      <c r="D276" s="4" t="s">
        <v>13</v>
      </c>
      <c r="E276" s="5" t="s">
        <v>4437</v>
      </c>
      <c r="F276" s="4" t="s">
        <v>4438</v>
      </c>
      <c r="G276" s="4" t="s">
        <v>4439</v>
      </c>
      <c r="H276" s="66">
        <v>1</v>
      </c>
      <c r="I276" s="4"/>
      <c r="J276" s="82">
        <v>30722800</v>
      </c>
      <c r="K276" s="7"/>
      <c r="L276" s="4" t="s">
        <v>2231</v>
      </c>
      <c r="M276" s="4" t="s">
        <v>4433</v>
      </c>
      <c r="N276" s="4" t="s">
        <v>4440</v>
      </c>
      <c r="O276" s="4"/>
      <c r="P276" s="4" t="s">
        <v>2233</v>
      </c>
      <c r="Q276" s="68">
        <v>7.4999999999999997E-2</v>
      </c>
      <c r="R276" s="4" t="s">
        <v>2558</v>
      </c>
      <c r="S276" s="6">
        <v>2304210</v>
      </c>
      <c r="T276" s="68">
        <v>1.1999999999999999E-3</v>
      </c>
      <c r="U276" s="5"/>
      <c r="V276" s="4"/>
      <c r="W276" s="4">
        <v>72101507</v>
      </c>
      <c r="X276" s="4"/>
      <c r="Y276" s="4" t="s">
        <v>42</v>
      </c>
      <c r="Z276" s="4"/>
      <c r="AA276" s="4"/>
      <c r="AB276" s="4"/>
      <c r="AC276" s="4"/>
      <c r="AD276" s="4"/>
      <c r="AE276" s="4"/>
      <c r="AF276" s="4" t="s">
        <v>4441</v>
      </c>
      <c r="AG276" s="4"/>
      <c r="AH276" s="4"/>
      <c r="AI276" s="4"/>
      <c r="AJ276" s="4" t="s">
        <v>17</v>
      </c>
      <c r="AK276" s="4" t="s">
        <v>24</v>
      </c>
      <c r="AL276" s="4" t="s">
        <v>2291</v>
      </c>
      <c r="AM276" s="4"/>
      <c r="AN276" s="4"/>
      <c r="AO276" s="4"/>
      <c r="AP276" s="4"/>
      <c r="AQ276" s="4"/>
      <c r="AR276" s="4" t="s">
        <v>23</v>
      </c>
      <c r="AS276" s="4" t="s">
        <v>4442</v>
      </c>
      <c r="AT276" s="4" t="s">
        <v>4443</v>
      </c>
      <c r="AU276" s="4" t="s">
        <v>4444</v>
      </c>
      <c r="AV276" s="4" t="s">
        <v>4445</v>
      </c>
      <c r="AW276" s="6">
        <v>34620000</v>
      </c>
      <c r="AX276" s="6">
        <v>38082000</v>
      </c>
      <c r="AY276" s="6">
        <v>38082000</v>
      </c>
      <c r="AZ276" s="7">
        <v>0</v>
      </c>
      <c r="BA276" s="6">
        <v>38152831</v>
      </c>
      <c r="BB276" s="4" t="s">
        <v>13</v>
      </c>
      <c r="BC276" s="5" t="s">
        <v>4437</v>
      </c>
      <c r="BD276" s="6">
        <v>30722800</v>
      </c>
      <c r="BE276" s="66">
        <v>0.80530000000000002</v>
      </c>
      <c r="BF276" s="7">
        <v>4</v>
      </c>
    </row>
    <row r="277" spans="1:58" s="3" customFormat="1" ht="13.5" x14ac:dyDescent="0.3">
      <c r="A277" s="3">
        <f t="shared" si="4"/>
        <v>266</v>
      </c>
      <c r="B277" s="4" t="s">
        <v>4446</v>
      </c>
      <c r="C277" s="5" t="s">
        <v>4447</v>
      </c>
      <c r="D277" s="4" t="s">
        <v>13</v>
      </c>
      <c r="E277" s="5" t="s">
        <v>4448</v>
      </c>
      <c r="F277" s="4" t="s">
        <v>4449</v>
      </c>
      <c r="G277" s="4" t="s">
        <v>4450</v>
      </c>
      <c r="H277" s="66">
        <v>1</v>
      </c>
      <c r="I277" s="4"/>
      <c r="J277" s="82">
        <v>235400000</v>
      </c>
      <c r="K277" s="7"/>
      <c r="L277" s="4" t="s">
        <v>2231</v>
      </c>
      <c r="M277" s="4" t="s">
        <v>4433</v>
      </c>
      <c r="N277" s="4" t="s">
        <v>4440</v>
      </c>
      <c r="O277" s="4"/>
      <c r="P277" s="4" t="s">
        <v>2233</v>
      </c>
      <c r="Q277" s="68">
        <v>7.4999999999999997E-2</v>
      </c>
      <c r="R277" s="4" t="s">
        <v>2245</v>
      </c>
      <c r="S277" s="6">
        <v>17655000</v>
      </c>
      <c r="T277" s="68">
        <v>1.1999999999999999E-3</v>
      </c>
      <c r="U277" s="5"/>
      <c r="V277" s="4"/>
      <c r="W277" s="4">
        <v>80909002</v>
      </c>
      <c r="X277" s="4"/>
      <c r="Y277" s="4" t="s">
        <v>16</v>
      </c>
      <c r="Z277" s="4"/>
      <c r="AA277" s="4"/>
      <c r="AB277" s="4"/>
      <c r="AC277" s="4"/>
      <c r="AD277" s="4"/>
      <c r="AE277" s="4"/>
      <c r="AF277" s="4" t="s">
        <v>4451</v>
      </c>
      <c r="AG277" s="4"/>
      <c r="AH277" s="4"/>
      <c r="AI277" s="4"/>
      <c r="AJ277" s="4" t="s">
        <v>17</v>
      </c>
      <c r="AK277" s="4" t="s">
        <v>22</v>
      </c>
      <c r="AL277" s="4"/>
      <c r="AM277" s="4"/>
      <c r="AN277" s="4"/>
      <c r="AO277" s="4"/>
      <c r="AP277" s="4"/>
      <c r="AQ277" s="4"/>
      <c r="AR277" s="4" t="s">
        <v>23</v>
      </c>
      <c r="AS277" s="4" t="s">
        <v>4452</v>
      </c>
      <c r="AT277" s="4" t="s">
        <v>4453</v>
      </c>
      <c r="AU277" s="4" t="s">
        <v>4454</v>
      </c>
      <c r="AV277" s="4" t="s">
        <v>4455</v>
      </c>
      <c r="AW277" s="6">
        <v>265962195</v>
      </c>
      <c r="AX277" s="6">
        <v>292558414</v>
      </c>
      <c r="AY277" s="6">
        <v>292558414</v>
      </c>
      <c r="AZ277" s="7">
        <v>0</v>
      </c>
      <c r="BA277" s="6">
        <v>292272643</v>
      </c>
      <c r="BB277" s="4" t="s">
        <v>13</v>
      </c>
      <c r="BC277" s="5" t="s">
        <v>4448</v>
      </c>
      <c r="BD277" s="6">
        <v>235400000</v>
      </c>
      <c r="BE277" s="66">
        <v>0.8054</v>
      </c>
      <c r="BF277" s="7">
        <v>11</v>
      </c>
    </row>
    <row r="278" spans="1:58" s="3" customFormat="1" ht="13.5" x14ac:dyDescent="0.3">
      <c r="A278" s="3">
        <f t="shared" si="4"/>
        <v>267</v>
      </c>
      <c r="B278" s="4" t="s">
        <v>4456</v>
      </c>
      <c r="C278" s="5" t="s">
        <v>4457</v>
      </c>
      <c r="D278" s="4" t="s">
        <v>13</v>
      </c>
      <c r="E278" s="5" t="s">
        <v>4458</v>
      </c>
      <c r="F278" s="4" t="s">
        <v>4459</v>
      </c>
      <c r="G278" s="4" t="s">
        <v>4460</v>
      </c>
      <c r="H278" s="66">
        <v>1</v>
      </c>
      <c r="I278" s="4"/>
      <c r="J278" s="82">
        <v>27400000</v>
      </c>
      <c r="K278" s="7"/>
      <c r="L278" s="4" t="s">
        <v>2231</v>
      </c>
      <c r="M278" s="4" t="s">
        <v>4433</v>
      </c>
      <c r="N278" s="4" t="s">
        <v>4434</v>
      </c>
      <c r="O278" s="4"/>
      <c r="P278" s="4" t="s">
        <v>2233</v>
      </c>
      <c r="Q278" s="68">
        <v>7.4999999999999997E-2</v>
      </c>
      <c r="R278" s="4" t="s">
        <v>2245</v>
      </c>
      <c r="S278" s="6">
        <v>2055000</v>
      </c>
      <c r="T278" s="68">
        <v>1.1999999999999999E-3</v>
      </c>
      <c r="U278" s="5"/>
      <c r="V278" s="4"/>
      <c r="W278" s="4">
        <v>72101507</v>
      </c>
      <c r="X278" s="4"/>
      <c r="Y278" s="4" t="s">
        <v>42</v>
      </c>
      <c r="Z278" s="4" t="s">
        <v>2234</v>
      </c>
      <c r="AA278" s="4">
        <v>26</v>
      </c>
      <c r="AB278" s="4">
        <v>1</v>
      </c>
      <c r="AC278" s="4">
        <v>5</v>
      </c>
      <c r="AD278" s="4" t="s">
        <v>2333</v>
      </c>
      <c r="AE278" s="4" t="s">
        <v>2334</v>
      </c>
      <c r="AF278" s="4" t="s">
        <v>4461</v>
      </c>
      <c r="AG278" s="4"/>
      <c r="AH278" s="4"/>
      <c r="AI278" s="4"/>
      <c r="AJ278" s="4" t="s">
        <v>17</v>
      </c>
      <c r="AK278" s="4" t="s">
        <v>18</v>
      </c>
      <c r="AL278" s="4"/>
      <c r="AM278" s="4"/>
      <c r="AN278" s="4"/>
      <c r="AO278" s="4"/>
      <c r="AP278" s="4"/>
      <c r="AQ278" s="4"/>
      <c r="AR278" s="4" t="s">
        <v>19</v>
      </c>
      <c r="AS278" s="4" t="s">
        <v>4462</v>
      </c>
      <c r="AT278" s="4"/>
      <c r="AU278" s="4" t="s">
        <v>4463</v>
      </c>
      <c r="AV278" s="4" t="s">
        <v>4464</v>
      </c>
      <c r="AW278" s="6">
        <v>26010000</v>
      </c>
      <c r="AX278" s="6">
        <v>28611000</v>
      </c>
      <c r="AY278" s="7"/>
      <c r="AZ278" s="7">
        <v>0</v>
      </c>
      <c r="BA278" s="6">
        <v>27466000</v>
      </c>
      <c r="BB278" s="4" t="s">
        <v>13</v>
      </c>
      <c r="BC278" s="5" t="s">
        <v>4458</v>
      </c>
      <c r="BD278" s="6">
        <v>27400000</v>
      </c>
      <c r="BE278" s="66">
        <v>0.99760000000000004</v>
      </c>
      <c r="BF278" s="7">
        <v>1</v>
      </c>
    </row>
    <row r="279" spans="1:58" s="3" customFormat="1" ht="13.5" x14ac:dyDescent="0.3">
      <c r="A279" s="3">
        <f t="shared" si="4"/>
        <v>268</v>
      </c>
      <c r="B279" s="4" t="s">
        <v>4465</v>
      </c>
      <c r="C279" s="5" t="s">
        <v>4466</v>
      </c>
      <c r="D279" s="4" t="s">
        <v>13</v>
      </c>
      <c r="E279" s="5" t="s">
        <v>4467</v>
      </c>
      <c r="F279" s="4" t="s">
        <v>4468</v>
      </c>
      <c r="G279" s="4" t="s">
        <v>4469</v>
      </c>
      <c r="H279" s="66">
        <v>1</v>
      </c>
      <c r="I279" s="4"/>
      <c r="J279" s="82">
        <v>6050000</v>
      </c>
      <c r="K279" s="7"/>
      <c r="L279" s="4" t="s">
        <v>2231</v>
      </c>
      <c r="M279" s="4" t="s">
        <v>4470</v>
      </c>
      <c r="N279" s="4" t="s">
        <v>4471</v>
      </c>
      <c r="O279" s="4"/>
      <c r="P279" s="4" t="s">
        <v>2255</v>
      </c>
      <c r="Q279" s="68">
        <v>0.1</v>
      </c>
      <c r="R279" s="4"/>
      <c r="S279" s="6">
        <v>605000</v>
      </c>
      <c r="T279" s="68">
        <v>6.9999999999999999E-4</v>
      </c>
      <c r="U279" s="5"/>
      <c r="V279" s="4"/>
      <c r="W279" s="4">
        <v>31162895</v>
      </c>
      <c r="X279" s="4"/>
      <c r="Y279" s="4" t="s">
        <v>144</v>
      </c>
      <c r="Z279" s="4" t="s">
        <v>2234</v>
      </c>
      <c r="AA279" s="4">
        <v>26</v>
      </c>
      <c r="AB279" s="4">
        <v>1</v>
      </c>
      <c r="AC279" s="4">
        <v>5</v>
      </c>
      <c r="AD279" s="4" t="s">
        <v>2333</v>
      </c>
      <c r="AE279" s="4" t="s">
        <v>2334</v>
      </c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7"/>
      <c r="AX279" s="7"/>
      <c r="AY279" s="7"/>
      <c r="AZ279" s="7">
        <v>0</v>
      </c>
      <c r="BA279" s="7"/>
      <c r="BB279" s="4"/>
      <c r="BC279" s="5"/>
      <c r="BD279" s="7"/>
      <c r="BE279" s="7"/>
      <c r="BF279" s="7"/>
    </row>
    <row r="280" spans="1:58" s="3" customFormat="1" ht="13.5" x14ac:dyDescent="0.3">
      <c r="A280" s="3">
        <f t="shared" si="4"/>
        <v>269</v>
      </c>
      <c r="B280" s="4" t="s">
        <v>4472</v>
      </c>
      <c r="C280" s="5" t="s">
        <v>4473</v>
      </c>
      <c r="D280" s="4" t="s">
        <v>13</v>
      </c>
      <c r="E280" s="5" t="s">
        <v>710</v>
      </c>
      <c r="F280" s="4" t="s">
        <v>4474</v>
      </c>
      <c r="G280" s="4" t="s">
        <v>4475</v>
      </c>
      <c r="H280" s="66">
        <v>1</v>
      </c>
      <c r="I280" s="4"/>
      <c r="J280" s="82">
        <v>18700000</v>
      </c>
      <c r="K280" s="7"/>
      <c r="L280" s="4" t="s">
        <v>2231</v>
      </c>
      <c r="M280" s="4" t="s">
        <v>4476</v>
      </c>
      <c r="N280" s="4" t="s">
        <v>4477</v>
      </c>
      <c r="O280" s="4"/>
      <c r="P280" s="4" t="s">
        <v>2233</v>
      </c>
      <c r="Q280" s="68">
        <v>0.05</v>
      </c>
      <c r="R280" s="4" t="s">
        <v>2245</v>
      </c>
      <c r="S280" s="6">
        <v>935000</v>
      </c>
      <c r="T280" s="68">
        <v>5.0000000000000001E-4</v>
      </c>
      <c r="U280" s="5"/>
      <c r="V280" s="4"/>
      <c r="W280" s="4">
        <v>40151506</v>
      </c>
      <c r="X280" s="4"/>
      <c r="Y280" s="4" t="s">
        <v>42</v>
      </c>
      <c r="Z280" s="4" t="s">
        <v>2234</v>
      </c>
      <c r="AA280" s="4">
        <v>26</v>
      </c>
      <c r="AB280" s="4">
        <v>1</v>
      </c>
      <c r="AC280" s="4">
        <v>2</v>
      </c>
      <c r="AD280" s="4" t="s">
        <v>2932</v>
      </c>
      <c r="AE280" s="4" t="s">
        <v>2933</v>
      </c>
      <c r="AF280" s="4" t="s">
        <v>4478</v>
      </c>
      <c r="AG280" s="4"/>
      <c r="AH280" s="4"/>
      <c r="AI280" s="4"/>
      <c r="AJ280" s="4" t="s">
        <v>35</v>
      </c>
      <c r="AK280" s="4" t="s">
        <v>18</v>
      </c>
      <c r="AL280" s="4"/>
      <c r="AM280" s="4"/>
      <c r="AN280" s="4"/>
      <c r="AO280" s="4"/>
      <c r="AP280" s="4"/>
      <c r="AQ280" s="4"/>
      <c r="AR280" s="4" t="s">
        <v>19</v>
      </c>
      <c r="AS280" s="4" t="s">
        <v>4479</v>
      </c>
      <c r="AT280" s="4"/>
      <c r="AU280" s="4" t="s">
        <v>4480</v>
      </c>
      <c r="AV280" s="4" t="s">
        <v>4481</v>
      </c>
      <c r="AW280" s="6">
        <v>17600000</v>
      </c>
      <c r="AX280" s="6">
        <v>19360000</v>
      </c>
      <c r="AY280" s="7"/>
      <c r="AZ280" s="7">
        <v>0</v>
      </c>
      <c r="BA280" s="6">
        <v>18770000</v>
      </c>
      <c r="BB280" s="4" t="s">
        <v>13</v>
      </c>
      <c r="BC280" s="5" t="s">
        <v>710</v>
      </c>
      <c r="BD280" s="6">
        <v>18700000</v>
      </c>
      <c r="BE280" s="66">
        <v>0.99629999999999996</v>
      </c>
      <c r="BF280" s="7">
        <v>1</v>
      </c>
    </row>
    <row r="281" spans="1:58" s="3" customFormat="1" ht="13.5" x14ac:dyDescent="0.3">
      <c r="A281" s="3">
        <f t="shared" si="4"/>
        <v>270</v>
      </c>
      <c r="B281" s="8" t="s">
        <v>4482</v>
      </c>
      <c r="C281" s="9" t="s">
        <v>4483</v>
      </c>
      <c r="D281" s="8" t="s">
        <v>13</v>
      </c>
      <c r="E281" s="5" t="s">
        <v>142</v>
      </c>
      <c r="F281" s="4" t="s">
        <v>4484</v>
      </c>
      <c r="G281" s="4" t="s">
        <v>4485</v>
      </c>
      <c r="H281" s="66">
        <v>1</v>
      </c>
      <c r="I281" s="4"/>
      <c r="J281" s="83">
        <v>6204000</v>
      </c>
      <c r="K281" s="11"/>
      <c r="L281" s="8" t="s">
        <v>2231</v>
      </c>
      <c r="M281" s="8" t="s">
        <v>4486</v>
      </c>
      <c r="N281" s="8" t="s">
        <v>4487</v>
      </c>
      <c r="O281" s="8"/>
      <c r="P281" s="8" t="s">
        <v>2255</v>
      </c>
      <c r="Q281" s="78">
        <v>0.15</v>
      </c>
      <c r="R281" s="8"/>
      <c r="S281" s="10">
        <v>930600</v>
      </c>
      <c r="T281" s="78">
        <v>5.0000000000000001E-4</v>
      </c>
      <c r="U281" s="9"/>
      <c r="V281" s="8"/>
      <c r="W281" s="8">
        <v>72149101</v>
      </c>
      <c r="X281" s="8"/>
      <c r="Y281" s="8" t="s">
        <v>144</v>
      </c>
      <c r="Z281" s="8" t="s">
        <v>2234</v>
      </c>
      <c r="AA281" s="8">
        <v>26</v>
      </c>
      <c r="AB281" s="8">
        <v>1</v>
      </c>
      <c r="AC281" s="8">
        <v>5</v>
      </c>
      <c r="AD281" s="8" t="s">
        <v>2333</v>
      </c>
      <c r="AE281" s="8" t="s">
        <v>2334</v>
      </c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11"/>
      <c r="AX281" s="11"/>
      <c r="AY281" s="11"/>
      <c r="AZ281" s="10">
        <v>6204000</v>
      </c>
      <c r="BA281" s="11"/>
      <c r="BB281" s="8"/>
      <c r="BC281" s="9"/>
      <c r="BD281" s="11"/>
      <c r="BE281" s="11"/>
      <c r="BF281" s="11"/>
    </row>
    <row r="282" spans="1:58" s="3" customFormat="1" ht="13.5" x14ac:dyDescent="0.3">
      <c r="A282" s="3">
        <f t="shared" si="4"/>
        <v>271</v>
      </c>
      <c r="B282" s="4" t="s">
        <v>4488</v>
      </c>
      <c r="C282" s="5" t="s">
        <v>4489</v>
      </c>
      <c r="D282" s="4" t="s">
        <v>13</v>
      </c>
      <c r="E282" s="5" t="s">
        <v>3391</v>
      </c>
      <c r="F282" s="4" t="s">
        <v>3392</v>
      </c>
      <c r="G282" s="4" t="s">
        <v>3393</v>
      </c>
      <c r="H282" s="66">
        <v>1</v>
      </c>
      <c r="I282" s="4"/>
      <c r="J282" s="82">
        <v>175125000</v>
      </c>
      <c r="K282" s="7"/>
      <c r="L282" s="4" t="s">
        <v>2231</v>
      </c>
      <c r="M282" s="4" t="s">
        <v>4486</v>
      </c>
      <c r="N282" s="4" t="s">
        <v>4490</v>
      </c>
      <c r="O282" s="4"/>
      <c r="P282" s="4" t="s">
        <v>2233</v>
      </c>
      <c r="Q282" s="68">
        <v>7.4999999999999997E-2</v>
      </c>
      <c r="R282" s="4" t="s">
        <v>2545</v>
      </c>
      <c r="S282" s="6">
        <v>13134380</v>
      </c>
      <c r="T282" s="68">
        <v>1.1999999999999999E-3</v>
      </c>
      <c r="U282" s="5"/>
      <c r="V282" s="4"/>
      <c r="W282" s="4">
        <v>81141801</v>
      </c>
      <c r="X282" s="4"/>
      <c r="Y282" s="4" t="s">
        <v>16</v>
      </c>
      <c r="Z282" s="4"/>
      <c r="AA282" s="4"/>
      <c r="AB282" s="4"/>
      <c r="AC282" s="4"/>
      <c r="AD282" s="4"/>
      <c r="AE282" s="4"/>
      <c r="AF282" s="4" t="s">
        <v>4491</v>
      </c>
      <c r="AG282" s="4"/>
      <c r="AH282" s="4"/>
      <c r="AI282" s="4"/>
      <c r="AJ282" s="4" t="s">
        <v>38</v>
      </c>
      <c r="AK282" s="4" t="s">
        <v>22</v>
      </c>
      <c r="AL282" s="4"/>
      <c r="AM282" s="4"/>
      <c r="AN282" s="4"/>
      <c r="AO282" s="4"/>
      <c r="AP282" s="4"/>
      <c r="AQ282" s="4" t="s">
        <v>2291</v>
      </c>
      <c r="AR282" s="4" t="s">
        <v>23</v>
      </c>
      <c r="AS282" s="4" t="s">
        <v>4492</v>
      </c>
      <c r="AT282" s="4" t="s">
        <v>4493</v>
      </c>
      <c r="AU282" s="4" t="s">
        <v>4494</v>
      </c>
      <c r="AV282" s="4" t="s">
        <v>4495</v>
      </c>
      <c r="AW282" s="6">
        <v>182800000</v>
      </c>
      <c r="AX282" s="6">
        <v>201080000</v>
      </c>
      <c r="AY282" s="6">
        <v>201080000</v>
      </c>
      <c r="AZ282" s="7">
        <v>0</v>
      </c>
      <c r="BA282" s="6">
        <v>201512547</v>
      </c>
      <c r="BB282" s="4" t="s">
        <v>13</v>
      </c>
      <c r="BC282" s="5" t="s">
        <v>3391</v>
      </c>
      <c r="BD282" s="6">
        <v>175125000</v>
      </c>
      <c r="BE282" s="66">
        <v>0.86899999999999999</v>
      </c>
      <c r="BF282" s="7">
        <v>10</v>
      </c>
    </row>
    <row r="283" spans="1:58" s="3" customFormat="1" ht="13.5" x14ac:dyDescent="0.3">
      <c r="A283" s="3">
        <f t="shared" si="4"/>
        <v>272</v>
      </c>
      <c r="B283" s="4" t="s">
        <v>4496</v>
      </c>
      <c r="C283" s="5" t="s">
        <v>4497</v>
      </c>
      <c r="D283" s="4" t="s">
        <v>13</v>
      </c>
      <c r="E283" s="5" t="s">
        <v>1295</v>
      </c>
      <c r="F283" s="4" t="s">
        <v>4498</v>
      </c>
      <c r="G283" s="4" t="s">
        <v>4499</v>
      </c>
      <c r="H283" s="66">
        <v>1</v>
      </c>
      <c r="I283" s="4"/>
      <c r="J283" s="82">
        <v>10524492</v>
      </c>
      <c r="K283" s="7"/>
      <c r="L283" s="4" t="s">
        <v>2231</v>
      </c>
      <c r="M283" s="4" t="s">
        <v>4500</v>
      </c>
      <c r="N283" s="4" t="s">
        <v>4501</v>
      </c>
      <c r="O283" s="4"/>
      <c r="P283" s="4" t="s">
        <v>2255</v>
      </c>
      <c r="Q283" s="68">
        <v>7.4999999999999997E-2</v>
      </c>
      <c r="R283" s="4"/>
      <c r="S283" s="6">
        <v>789340</v>
      </c>
      <c r="T283" s="68">
        <v>5.0000000000000001E-4</v>
      </c>
      <c r="U283" s="5" t="s">
        <v>2493</v>
      </c>
      <c r="V283" s="68">
        <v>0.02</v>
      </c>
      <c r="W283" s="4">
        <v>72153990</v>
      </c>
      <c r="X283" s="4"/>
      <c r="Y283" s="4" t="s">
        <v>199</v>
      </c>
      <c r="Z283" s="4" t="s">
        <v>2234</v>
      </c>
      <c r="AA283" s="4">
        <v>26</v>
      </c>
      <c r="AB283" s="4">
        <v>1</v>
      </c>
      <c r="AC283" s="4">
        <v>5</v>
      </c>
      <c r="AD283" s="4" t="s">
        <v>2333</v>
      </c>
      <c r="AE283" s="4" t="s">
        <v>2334</v>
      </c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7"/>
      <c r="AX283" s="7"/>
      <c r="AY283" s="7"/>
      <c r="AZ283" s="6">
        <v>10524492</v>
      </c>
      <c r="BA283" s="7"/>
      <c r="BB283" s="4"/>
      <c r="BC283" s="5"/>
      <c r="BD283" s="7"/>
      <c r="BE283" s="7"/>
      <c r="BF283" s="7"/>
    </row>
    <row r="284" spans="1:58" s="3" customFormat="1" ht="13.5" x14ac:dyDescent="0.3">
      <c r="A284" s="3">
        <f t="shared" si="4"/>
        <v>273</v>
      </c>
      <c r="B284" s="4" t="s">
        <v>4502</v>
      </c>
      <c r="C284" s="5" t="s">
        <v>4503</v>
      </c>
      <c r="D284" s="4" t="s">
        <v>13</v>
      </c>
      <c r="E284" s="5" t="s">
        <v>4504</v>
      </c>
      <c r="F284" s="4" t="s">
        <v>4505</v>
      </c>
      <c r="G284" s="4" t="s">
        <v>4506</v>
      </c>
      <c r="H284" s="66">
        <v>1</v>
      </c>
      <c r="I284" s="4"/>
      <c r="J284" s="82">
        <v>8580000</v>
      </c>
      <c r="K284" s="7"/>
      <c r="L284" s="4" t="s">
        <v>2231</v>
      </c>
      <c r="M284" s="4" t="s">
        <v>4507</v>
      </c>
      <c r="N284" s="4" t="s">
        <v>4508</v>
      </c>
      <c r="O284" s="4"/>
      <c r="P284" s="4" t="s">
        <v>2255</v>
      </c>
      <c r="Q284" s="68">
        <v>0.05</v>
      </c>
      <c r="R284" s="4"/>
      <c r="S284" s="6">
        <v>429000</v>
      </c>
      <c r="T284" s="68">
        <v>1.1999999999999999E-3</v>
      </c>
      <c r="U284" s="5"/>
      <c r="V284" s="4"/>
      <c r="W284" s="4">
        <v>43231513</v>
      </c>
      <c r="X284" s="4"/>
      <c r="Y284" s="4" t="s">
        <v>2272</v>
      </c>
      <c r="Z284" s="4" t="s">
        <v>2234</v>
      </c>
      <c r="AA284" s="4">
        <v>26</v>
      </c>
      <c r="AB284" s="4">
        <v>1</v>
      </c>
      <c r="AC284" s="4">
        <v>5</v>
      </c>
      <c r="AD284" s="4" t="s">
        <v>2333</v>
      </c>
      <c r="AE284" s="4" t="s">
        <v>2334</v>
      </c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7"/>
      <c r="AX284" s="7"/>
      <c r="AY284" s="7"/>
      <c r="AZ284" s="7">
        <v>0</v>
      </c>
      <c r="BA284" s="7"/>
      <c r="BB284" s="4"/>
      <c r="BC284" s="5"/>
      <c r="BD284" s="7"/>
      <c r="BE284" s="7"/>
      <c r="BF284" s="7"/>
    </row>
    <row r="285" spans="1:58" s="3" customFormat="1" ht="13.5" x14ac:dyDescent="0.3">
      <c r="A285" s="3">
        <f t="shared" si="4"/>
        <v>274</v>
      </c>
      <c r="B285" s="4" t="s">
        <v>4509</v>
      </c>
      <c r="C285" s="5" t="s">
        <v>4510</v>
      </c>
      <c r="D285" s="4" t="s">
        <v>13</v>
      </c>
      <c r="E285" s="5" t="s">
        <v>4511</v>
      </c>
      <c r="F285" s="4" t="s">
        <v>4512</v>
      </c>
      <c r="G285" s="4" t="s">
        <v>4513</v>
      </c>
      <c r="H285" s="66">
        <v>1</v>
      </c>
      <c r="I285" s="4"/>
      <c r="J285" s="82">
        <v>87530619</v>
      </c>
      <c r="K285" s="7"/>
      <c r="L285" s="4" t="s">
        <v>2231</v>
      </c>
      <c r="M285" s="4" t="s">
        <v>4507</v>
      </c>
      <c r="N285" s="4" t="s">
        <v>4514</v>
      </c>
      <c r="O285" s="4"/>
      <c r="P285" s="4" t="s">
        <v>2233</v>
      </c>
      <c r="Q285" s="68">
        <v>7.4999999999999997E-2</v>
      </c>
      <c r="R285" s="4" t="s">
        <v>2359</v>
      </c>
      <c r="S285" s="6">
        <v>6564800</v>
      </c>
      <c r="T285" s="68">
        <v>5.0000000000000001E-4</v>
      </c>
      <c r="U285" s="5" t="s">
        <v>3671</v>
      </c>
      <c r="V285" s="68">
        <v>0.02</v>
      </c>
      <c r="W285" s="4">
        <v>72101507</v>
      </c>
      <c r="X285" s="4"/>
      <c r="Y285" s="4" t="s">
        <v>280</v>
      </c>
      <c r="Z285" s="4"/>
      <c r="AA285" s="4"/>
      <c r="AB285" s="4"/>
      <c r="AC285" s="4"/>
      <c r="AD285" s="4"/>
      <c r="AE285" s="4"/>
      <c r="AF285" s="4" t="s">
        <v>4515</v>
      </c>
      <c r="AG285" s="4"/>
      <c r="AH285" s="4"/>
      <c r="AI285" s="4"/>
      <c r="AJ285" s="4" t="s">
        <v>30</v>
      </c>
      <c r="AK285" s="4" t="s">
        <v>24</v>
      </c>
      <c r="AL285" s="4"/>
      <c r="AM285" s="4"/>
      <c r="AN285" s="4"/>
      <c r="AO285" s="4"/>
      <c r="AP285" s="4"/>
      <c r="AQ285" s="4"/>
      <c r="AR285" s="4" t="s">
        <v>23</v>
      </c>
      <c r="AS285" s="4" t="s">
        <v>4516</v>
      </c>
      <c r="AT285" s="4" t="s">
        <v>4517</v>
      </c>
      <c r="AU285" s="4" t="s">
        <v>4518</v>
      </c>
      <c r="AV285" s="4" t="s">
        <v>4519</v>
      </c>
      <c r="AW285" s="6">
        <v>90220000</v>
      </c>
      <c r="AX285" s="6">
        <v>99242000</v>
      </c>
      <c r="AY285" s="6">
        <v>99242000</v>
      </c>
      <c r="AZ285" s="6">
        <v>99242000</v>
      </c>
      <c r="BA285" s="6">
        <v>99398084</v>
      </c>
      <c r="BB285" s="4" t="s">
        <v>13</v>
      </c>
      <c r="BC285" s="5" t="s">
        <v>4511</v>
      </c>
      <c r="BD285" s="6">
        <v>87530619</v>
      </c>
      <c r="BE285" s="66">
        <v>0.88060000000000005</v>
      </c>
      <c r="BF285" s="7">
        <v>3</v>
      </c>
    </row>
    <row r="286" spans="1:58" s="3" customFormat="1" ht="13.5" x14ac:dyDescent="0.3">
      <c r="A286" s="3">
        <f t="shared" si="4"/>
        <v>275</v>
      </c>
      <c r="B286" s="4" t="s">
        <v>4520</v>
      </c>
      <c r="C286" s="5" t="s">
        <v>4521</v>
      </c>
      <c r="D286" s="4" t="s">
        <v>13</v>
      </c>
      <c r="E286" s="5" t="s">
        <v>4522</v>
      </c>
      <c r="F286" s="4" t="s">
        <v>4523</v>
      </c>
      <c r="G286" s="4" t="s">
        <v>4524</v>
      </c>
      <c r="H286" s="66">
        <v>1</v>
      </c>
      <c r="I286" s="4"/>
      <c r="J286" s="82">
        <v>102410000</v>
      </c>
      <c r="K286" s="7"/>
      <c r="L286" s="4" t="s">
        <v>2231</v>
      </c>
      <c r="M286" s="4" t="s">
        <v>4525</v>
      </c>
      <c r="N286" s="4" t="s">
        <v>4526</v>
      </c>
      <c r="O286" s="4"/>
      <c r="P286" s="4" t="s">
        <v>2233</v>
      </c>
      <c r="Q286" s="68">
        <v>0.05</v>
      </c>
      <c r="R286" s="4" t="s">
        <v>2245</v>
      </c>
      <c r="S286" s="6">
        <v>5120500</v>
      </c>
      <c r="T286" s="68">
        <v>6.9999999999999999E-4</v>
      </c>
      <c r="U286" s="5" t="s">
        <v>3840</v>
      </c>
      <c r="V286" s="68">
        <v>0.05</v>
      </c>
      <c r="W286" s="4">
        <v>43201802</v>
      </c>
      <c r="X286" s="4"/>
      <c r="Y286" s="4" t="s">
        <v>16</v>
      </c>
      <c r="Z286" s="4"/>
      <c r="AA286" s="4"/>
      <c r="AB286" s="4"/>
      <c r="AC286" s="4"/>
      <c r="AD286" s="4"/>
      <c r="AE286" s="4"/>
      <c r="AF286" s="4" t="s">
        <v>4527</v>
      </c>
      <c r="AG286" s="4"/>
      <c r="AH286" s="4"/>
      <c r="AI286" s="4"/>
      <c r="AJ286" s="4" t="s">
        <v>35</v>
      </c>
      <c r="AK286" s="4" t="s">
        <v>24</v>
      </c>
      <c r="AL286" s="4" t="s">
        <v>2291</v>
      </c>
      <c r="AM286" s="4"/>
      <c r="AN286" s="4"/>
      <c r="AO286" s="4"/>
      <c r="AP286" s="4"/>
      <c r="AQ286" s="4"/>
      <c r="AR286" s="4" t="s">
        <v>23</v>
      </c>
      <c r="AS286" s="4" t="s">
        <v>4528</v>
      </c>
      <c r="AT286" s="4"/>
      <c r="AU286" s="4" t="s">
        <v>4529</v>
      </c>
      <c r="AV286" s="4" t="s">
        <v>4530</v>
      </c>
      <c r="AW286" s="6">
        <v>98000000</v>
      </c>
      <c r="AX286" s="6">
        <v>107800000</v>
      </c>
      <c r="AY286" s="6">
        <v>107800000</v>
      </c>
      <c r="AZ286" s="7">
        <v>0</v>
      </c>
      <c r="BA286" s="6">
        <v>108601705</v>
      </c>
      <c r="BB286" s="4" t="s">
        <v>13</v>
      </c>
      <c r="BC286" s="5" t="s">
        <v>4522</v>
      </c>
      <c r="BD286" s="6">
        <v>102410000</v>
      </c>
      <c r="BE286" s="66">
        <v>0.94299999999999995</v>
      </c>
      <c r="BF286" s="7">
        <v>22</v>
      </c>
    </row>
    <row r="287" spans="1:58" s="3" customFormat="1" ht="13.5" x14ac:dyDescent="0.3">
      <c r="A287" s="3">
        <f t="shared" si="4"/>
        <v>276</v>
      </c>
      <c r="B287" s="4" t="s">
        <v>4531</v>
      </c>
      <c r="C287" s="5" t="s">
        <v>4532</v>
      </c>
      <c r="D287" s="4" t="s">
        <v>13</v>
      </c>
      <c r="E287" s="5" t="s">
        <v>4533</v>
      </c>
      <c r="F287" s="4" t="s">
        <v>4534</v>
      </c>
      <c r="G287" s="4" t="s">
        <v>4535</v>
      </c>
      <c r="H287" s="66">
        <v>1</v>
      </c>
      <c r="I287" s="4"/>
      <c r="J287" s="82">
        <v>21000000</v>
      </c>
      <c r="K287" s="7"/>
      <c r="L287" s="4" t="s">
        <v>2231</v>
      </c>
      <c r="M287" s="4" t="s">
        <v>4536</v>
      </c>
      <c r="N287" s="4" t="s">
        <v>4537</v>
      </c>
      <c r="O287" s="4"/>
      <c r="P287" s="4" t="s">
        <v>2309</v>
      </c>
      <c r="Q287" s="4"/>
      <c r="R287" s="4"/>
      <c r="S287" s="7">
        <v>0</v>
      </c>
      <c r="T287" s="4"/>
      <c r="U287" s="5"/>
      <c r="V287" s="4"/>
      <c r="W287" s="4">
        <v>76121599</v>
      </c>
      <c r="X287" s="4"/>
      <c r="Y287" s="4" t="s">
        <v>34</v>
      </c>
      <c r="Z287" s="4"/>
      <c r="AA287" s="4"/>
      <c r="AB287" s="4"/>
      <c r="AC287" s="4"/>
      <c r="AD287" s="4"/>
      <c r="AE287" s="4"/>
      <c r="AF287" s="4" t="s">
        <v>4538</v>
      </c>
      <c r="AG287" s="4"/>
      <c r="AH287" s="4"/>
      <c r="AI287" s="4" t="s">
        <v>2291</v>
      </c>
      <c r="AJ287" s="4" t="s">
        <v>17</v>
      </c>
      <c r="AK287" s="4" t="s">
        <v>24</v>
      </c>
      <c r="AL287" s="4" t="s">
        <v>2291</v>
      </c>
      <c r="AM287" s="4"/>
      <c r="AN287" s="4"/>
      <c r="AO287" s="4"/>
      <c r="AP287" s="4"/>
      <c r="AQ287" s="4"/>
      <c r="AR287" s="4" t="s">
        <v>23</v>
      </c>
      <c r="AS287" s="4" t="s">
        <v>4539</v>
      </c>
      <c r="AT287" s="4" t="s">
        <v>4540</v>
      </c>
      <c r="AU287" s="4" t="s">
        <v>4541</v>
      </c>
      <c r="AV287" s="4" t="s">
        <v>4542</v>
      </c>
      <c r="AW287" s="6">
        <v>21800000</v>
      </c>
      <c r="AX287" s="6">
        <v>23980000</v>
      </c>
      <c r="AY287" s="6">
        <v>23980000</v>
      </c>
      <c r="AZ287" s="7">
        <v>0</v>
      </c>
      <c r="BA287" s="6">
        <v>23651692</v>
      </c>
      <c r="BB287" s="4" t="s">
        <v>13</v>
      </c>
      <c r="BC287" s="5" t="s">
        <v>4533</v>
      </c>
      <c r="BD287" s="6">
        <v>21000000</v>
      </c>
      <c r="BE287" s="66">
        <v>0.88790000000000002</v>
      </c>
      <c r="BF287" s="7">
        <v>2</v>
      </c>
    </row>
    <row r="288" spans="1:58" s="3" customFormat="1" ht="13.5" x14ac:dyDescent="0.3">
      <c r="A288" s="3">
        <f t="shared" si="4"/>
        <v>277</v>
      </c>
      <c r="B288" s="4" t="s">
        <v>4543</v>
      </c>
      <c r="C288" s="5" t="s">
        <v>4544</v>
      </c>
      <c r="D288" s="4" t="s">
        <v>13</v>
      </c>
      <c r="E288" s="5" t="s">
        <v>370</v>
      </c>
      <c r="F288" s="4" t="s">
        <v>2928</v>
      </c>
      <c r="G288" s="4" t="s">
        <v>2929</v>
      </c>
      <c r="H288" s="66">
        <v>1</v>
      </c>
      <c r="I288" s="4"/>
      <c r="J288" s="82">
        <v>48856500</v>
      </c>
      <c r="K288" s="7"/>
      <c r="L288" s="4" t="s">
        <v>2231</v>
      </c>
      <c r="M288" s="4" t="s">
        <v>4536</v>
      </c>
      <c r="N288" s="4" t="s">
        <v>4545</v>
      </c>
      <c r="O288" s="4"/>
      <c r="P288" s="4" t="s">
        <v>2255</v>
      </c>
      <c r="Q288" s="68">
        <v>0.05</v>
      </c>
      <c r="R288" s="4"/>
      <c r="S288" s="6">
        <v>2442830</v>
      </c>
      <c r="T288" s="68">
        <v>6.9999999999999999E-4</v>
      </c>
      <c r="U288" s="5" t="s">
        <v>2902</v>
      </c>
      <c r="V288" s="68">
        <v>0.05</v>
      </c>
      <c r="W288" s="4">
        <v>43202002</v>
      </c>
      <c r="X288" s="4"/>
      <c r="Y288" s="4" t="s">
        <v>16</v>
      </c>
      <c r="Z288" s="4"/>
      <c r="AA288" s="4"/>
      <c r="AB288" s="4"/>
      <c r="AC288" s="4"/>
      <c r="AD288" s="4"/>
      <c r="AE288" s="4"/>
      <c r="AF288" s="4" t="s">
        <v>4546</v>
      </c>
      <c r="AG288" s="4" t="s">
        <v>2291</v>
      </c>
      <c r="AH288" s="4" t="s">
        <v>2291</v>
      </c>
      <c r="AI288" s="4"/>
      <c r="AJ288" s="4" t="s">
        <v>35</v>
      </c>
      <c r="AK288" s="4" t="s">
        <v>24</v>
      </c>
      <c r="AL288" s="4"/>
      <c r="AM288" s="4" t="s">
        <v>2291</v>
      </c>
      <c r="AN288" s="4"/>
      <c r="AO288" s="4"/>
      <c r="AP288" s="4"/>
      <c r="AQ288" s="4"/>
      <c r="AR288" s="4" t="s">
        <v>23</v>
      </c>
      <c r="AS288" s="4" t="s">
        <v>4547</v>
      </c>
      <c r="AT288" s="4"/>
      <c r="AU288" s="4" t="s">
        <v>4548</v>
      </c>
      <c r="AV288" s="4" t="s">
        <v>4549</v>
      </c>
      <c r="AW288" s="6">
        <v>45000000</v>
      </c>
      <c r="AX288" s="6">
        <v>49500000</v>
      </c>
      <c r="AY288" s="6">
        <v>49500000</v>
      </c>
      <c r="AZ288" s="7">
        <v>0</v>
      </c>
      <c r="BA288" s="6">
        <v>49091963</v>
      </c>
      <c r="BB288" s="4" t="s">
        <v>13</v>
      </c>
      <c r="BC288" s="5" t="s">
        <v>370</v>
      </c>
      <c r="BD288" s="6">
        <v>48856500</v>
      </c>
      <c r="BE288" s="66">
        <v>0.99519999999999997</v>
      </c>
      <c r="BF288" s="7">
        <v>19</v>
      </c>
    </row>
    <row r="289" spans="1:58" s="3" customFormat="1" ht="13.5" x14ac:dyDescent="0.3">
      <c r="A289" s="3">
        <f t="shared" si="4"/>
        <v>278</v>
      </c>
      <c r="B289" s="8" t="s">
        <v>4550</v>
      </c>
      <c r="C289" s="9" t="s">
        <v>4551</v>
      </c>
      <c r="D289" s="8" t="s">
        <v>13</v>
      </c>
      <c r="E289" s="5" t="s">
        <v>4552</v>
      </c>
      <c r="F289" s="4" t="s">
        <v>4553</v>
      </c>
      <c r="G289" s="4" t="s">
        <v>4554</v>
      </c>
      <c r="H289" s="66">
        <v>1</v>
      </c>
      <c r="I289" s="4"/>
      <c r="J289" s="83">
        <v>93500000</v>
      </c>
      <c r="K289" s="11"/>
      <c r="L289" s="8" t="s">
        <v>2231</v>
      </c>
      <c r="M289" s="8" t="s">
        <v>4536</v>
      </c>
      <c r="N289" s="8" t="s">
        <v>4555</v>
      </c>
      <c r="O289" s="8"/>
      <c r="P289" s="8" t="s">
        <v>2233</v>
      </c>
      <c r="Q289" s="78">
        <v>7.4999999999999997E-2</v>
      </c>
      <c r="R289" s="8" t="s">
        <v>2245</v>
      </c>
      <c r="S289" s="10">
        <v>7012500</v>
      </c>
      <c r="T289" s="78">
        <v>1.1999999999999999E-3</v>
      </c>
      <c r="U289" s="9"/>
      <c r="V289" s="8"/>
      <c r="W289" s="8">
        <v>84111599</v>
      </c>
      <c r="X289" s="8"/>
      <c r="Y289" s="8" t="s">
        <v>16</v>
      </c>
      <c r="Z289" s="8"/>
      <c r="AA289" s="8"/>
      <c r="AB289" s="8"/>
      <c r="AC289" s="8"/>
      <c r="AD289" s="8"/>
      <c r="AE289" s="8"/>
      <c r="AF289" s="8" t="s">
        <v>4556</v>
      </c>
      <c r="AG289" s="8"/>
      <c r="AH289" s="8" t="s">
        <v>2291</v>
      </c>
      <c r="AI289" s="8"/>
      <c r="AJ289" s="8" t="s">
        <v>17</v>
      </c>
      <c r="AK289" s="8" t="s">
        <v>22</v>
      </c>
      <c r="AL289" s="8"/>
      <c r="AM289" s="8"/>
      <c r="AN289" s="8"/>
      <c r="AO289" s="8"/>
      <c r="AP289" s="8"/>
      <c r="AQ289" s="8"/>
      <c r="AR289" s="8" t="s">
        <v>139</v>
      </c>
      <c r="AS289" s="8" t="s">
        <v>4557</v>
      </c>
      <c r="AT289" s="8" t="s">
        <v>4558</v>
      </c>
      <c r="AU289" s="8" t="s">
        <v>4559</v>
      </c>
      <c r="AV289" s="8" t="s">
        <v>4560</v>
      </c>
      <c r="AW289" s="10">
        <v>110000000</v>
      </c>
      <c r="AX289" s="10">
        <v>121000000</v>
      </c>
      <c r="AY289" s="10">
        <v>121000000</v>
      </c>
      <c r="AZ289" s="11">
        <v>0</v>
      </c>
      <c r="BA289" s="10">
        <v>121739576</v>
      </c>
      <c r="BB289" s="8" t="s">
        <v>13</v>
      </c>
      <c r="BC289" s="9" t="s">
        <v>4552</v>
      </c>
      <c r="BD289" s="10">
        <v>93500000</v>
      </c>
      <c r="BE289" s="79">
        <v>0.76800000000000002</v>
      </c>
      <c r="BF289" s="11">
        <v>3</v>
      </c>
    </row>
    <row r="290" spans="1:58" s="3" customFormat="1" ht="13.5" x14ac:dyDescent="0.3">
      <c r="A290" s="3">
        <f t="shared" si="4"/>
        <v>279</v>
      </c>
      <c r="B290" s="4" t="s">
        <v>4561</v>
      </c>
      <c r="C290" s="5" t="s">
        <v>4562</v>
      </c>
      <c r="D290" s="4" t="s">
        <v>13</v>
      </c>
      <c r="E290" s="5" t="s">
        <v>4563</v>
      </c>
      <c r="F290" s="4" t="s">
        <v>4564</v>
      </c>
      <c r="G290" s="4" t="s">
        <v>4565</v>
      </c>
      <c r="H290" s="66">
        <v>1</v>
      </c>
      <c r="I290" s="4"/>
      <c r="J290" s="82">
        <v>55000000</v>
      </c>
      <c r="K290" s="7"/>
      <c r="L290" s="4" t="s">
        <v>2231</v>
      </c>
      <c r="M290" s="4" t="s">
        <v>4536</v>
      </c>
      <c r="N290" s="4" t="s">
        <v>4566</v>
      </c>
      <c r="O290" s="4"/>
      <c r="P290" s="4" t="s">
        <v>2233</v>
      </c>
      <c r="Q290" s="68">
        <v>7.4999999999999997E-2</v>
      </c>
      <c r="R290" s="4" t="s">
        <v>2545</v>
      </c>
      <c r="S290" s="6">
        <v>4125000</v>
      </c>
      <c r="T290" s="68">
        <v>1.1999999999999999E-3</v>
      </c>
      <c r="U290" s="5"/>
      <c r="V290" s="4"/>
      <c r="W290" s="4">
        <v>81101570</v>
      </c>
      <c r="X290" s="4"/>
      <c r="Y290" s="4" t="s">
        <v>16</v>
      </c>
      <c r="Z290" s="4" t="s">
        <v>2234</v>
      </c>
      <c r="AA290" s="4">
        <v>26</v>
      </c>
      <c r="AB290" s="4">
        <v>1</v>
      </c>
      <c r="AC290" s="4">
        <v>2</v>
      </c>
      <c r="AD290" s="4" t="s">
        <v>2635</v>
      </c>
      <c r="AE290" s="4" t="s">
        <v>2636</v>
      </c>
      <c r="AF290" s="4" t="s">
        <v>4567</v>
      </c>
      <c r="AG290" s="4"/>
      <c r="AH290" s="4"/>
      <c r="AI290" s="4" t="s">
        <v>2291</v>
      </c>
      <c r="AJ290" s="4" t="s">
        <v>38</v>
      </c>
      <c r="AK290" s="4" t="s">
        <v>18</v>
      </c>
      <c r="AL290" s="4"/>
      <c r="AM290" s="4"/>
      <c r="AN290" s="4"/>
      <c r="AO290" s="4"/>
      <c r="AP290" s="4"/>
      <c r="AQ290" s="4"/>
      <c r="AR290" s="4" t="s">
        <v>19</v>
      </c>
      <c r="AS290" s="4" t="s">
        <v>4568</v>
      </c>
      <c r="AT290" s="4"/>
      <c r="AU290" s="4" t="s">
        <v>4569</v>
      </c>
      <c r="AV290" s="4" t="s">
        <v>4570</v>
      </c>
      <c r="AW290" s="6">
        <v>52050000</v>
      </c>
      <c r="AX290" s="6">
        <v>57255000</v>
      </c>
      <c r="AY290" s="7"/>
      <c r="AZ290" s="7">
        <v>0</v>
      </c>
      <c r="BA290" s="6">
        <v>55460000</v>
      </c>
      <c r="BB290" s="4" t="s">
        <v>13</v>
      </c>
      <c r="BC290" s="5" t="s">
        <v>4563</v>
      </c>
      <c r="BD290" s="6">
        <v>55000000</v>
      </c>
      <c r="BE290" s="66">
        <v>0.99170000000000003</v>
      </c>
      <c r="BF290" s="7">
        <v>1</v>
      </c>
    </row>
    <row r="291" spans="1:58" s="3" customFormat="1" ht="13.5" x14ac:dyDescent="0.3">
      <c r="A291" s="3">
        <f t="shared" si="4"/>
        <v>280</v>
      </c>
      <c r="B291" s="4" t="s">
        <v>4571</v>
      </c>
      <c r="C291" s="5" t="s">
        <v>4572</v>
      </c>
      <c r="D291" s="4" t="s">
        <v>13</v>
      </c>
      <c r="E291" s="5" t="s">
        <v>264</v>
      </c>
      <c r="F291" s="4" t="s">
        <v>2488</v>
      </c>
      <c r="G291" s="4" t="s">
        <v>2489</v>
      </c>
      <c r="H291" s="66">
        <v>1</v>
      </c>
      <c r="I291" s="4"/>
      <c r="J291" s="82">
        <v>10505000</v>
      </c>
      <c r="K291" s="7"/>
      <c r="L291" s="4" t="s">
        <v>2231</v>
      </c>
      <c r="M291" s="4" t="s">
        <v>4573</v>
      </c>
      <c r="N291" s="4" t="s">
        <v>4574</v>
      </c>
      <c r="O291" s="4"/>
      <c r="P291" s="4" t="s">
        <v>2309</v>
      </c>
      <c r="Q291" s="68">
        <v>7.4999999999999997E-2</v>
      </c>
      <c r="R291" s="4"/>
      <c r="S291" s="6">
        <v>787880</v>
      </c>
      <c r="T291" s="68">
        <v>5.0000000000000001E-4</v>
      </c>
      <c r="U291" s="5" t="s">
        <v>3440</v>
      </c>
      <c r="V291" s="68">
        <v>0.02</v>
      </c>
      <c r="W291" s="4">
        <v>72101507</v>
      </c>
      <c r="X291" s="4"/>
      <c r="Y291" s="4" t="s">
        <v>117</v>
      </c>
      <c r="Z291" s="4" t="s">
        <v>2234</v>
      </c>
      <c r="AA291" s="4">
        <v>26</v>
      </c>
      <c r="AB291" s="4">
        <v>1</v>
      </c>
      <c r="AC291" s="4">
        <v>5</v>
      </c>
      <c r="AD291" s="4" t="s">
        <v>2333</v>
      </c>
      <c r="AE291" s="4" t="s">
        <v>2334</v>
      </c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7"/>
      <c r="AX291" s="7"/>
      <c r="AY291" s="7"/>
      <c r="AZ291" s="6">
        <v>10505000</v>
      </c>
      <c r="BA291" s="7"/>
      <c r="BB291" s="4"/>
      <c r="BC291" s="5"/>
      <c r="BD291" s="7"/>
      <c r="BE291" s="7"/>
      <c r="BF291" s="7"/>
    </row>
    <row r="292" spans="1:58" s="3" customFormat="1" ht="13.5" x14ac:dyDescent="0.3">
      <c r="A292" s="3">
        <f t="shared" si="4"/>
        <v>281</v>
      </c>
      <c r="B292" s="4" t="s">
        <v>4575</v>
      </c>
      <c r="C292" s="5" t="s">
        <v>4576</v>
      </c>
      <c r="D292" s="4" t="s">
        <v>13</v>
      </c>
      <c r="E292" s="5" t="s">
        <v>4577</v>
      </c>
      <c r="F292" s="4" t="s">
        <v>4578</v>
      </c>
      <c r="G292" s="4" t="s">
        <v>3969</v>
      </c>
      <c r="H292" s="66">
        <v>1</v>
      </c>
      <c r="I292" s="4"/>
      <c r="J292" s="82">
        <v>192802116</v>
      </c>
      <c r="K292" s="7"/>
      <c r="L292" s="4" t="s">
        <v>2231</v>
      </c>
      <c r="M292" s="4" t="s">
        <v>4579</v>
      </c>
      <c r="N292" s="4" t="s">
        <v>4580</v>
      </c>
      <c r="O292" s="4"/>
      <c r="P292" s="4" t="s">
        <v>2233</v>
      </c>
      <c r="Q292" s="68">
        <v>7.4999999999999997E-2</v>
      </c>
      <c r="R292" s="4" t="s">
        <v>2245</v>
      </c>
      <c r="S292" s="6">
        <v>14460160</v>
      </c>
      <c r="T292" s="68">
        <v>5.0000000000000001E-4</v>
      </c>
      <c r="U292" s="5" t="s">
        <v>2559</v>
      </c>
      <c r="V292" s="68">
        <v>0.02</v>
      </c>
      <c r="W292" s="4">
        <v>72151597</v>
      </c>
      <c r="X292" s="4"/>
      <c r="Y292" s="4" t="s">
        <v>16</v>
      </c>
      <c r="Z292" s="4"/>
      <c r="AA292" s="4"/>
      <c r="AB292" s="4"/>
      <c r="AC292" s="4"/>
      <c r="AD292" s="4"/>
      <c r="AE292" s="4"/>
      <c r="AF292" s="4" t="s">
        <v>4581</v>
      </c>
      <c r="AG292" s="4"/>
      <c r="AH292" s="4"/>
      <c r="AI292" s="4"/>
      <c r="AJ292" s="4" t="s">
        <v>30</v>
      </c>
      <c r="AK292" s="4" t="s">
        <v>22</v>
      </c>
      <c r="AL292" s="4"/>
      <c r="AM292" s="4"/>
      <c r="AN292" s="4"/>
      <c r="AO292" s="4"/>
      <c r="AP292" s="4"/>
      <c r="AQ292" s="4"/>
      <c r="AR292" s="4" t="s">
        <v>23</v>
      </c>
      <c r="AS292" s="4" t="s">
        <v>4582</v>
      </c>
      <c r="AT292" s="4"/>
      <c r="AU292" s="4" t="s">
        <v>4583</v>
      </c>
      <c r="AV292" s="4" t="s">
        <v>4584</v>
      </c>
      <c r="AW292" s="6">
        <v>194530000</v>
      </c>
      <c r="AX292" s="6">
        <v>213983000</v>
      </c>
      <c r="AY292" s="6">
        <v>213983000</v>
      </c>
      <c r="AZ292" s="6">
        <v>213983000</v>
      </c>
      <c r="BA292" s="6">
        <v>214035829</v>
      </c>
      <c r="BB292" s="4" t="s">
        <v>13</v>
      </c>
      <c r="BC292" s="5" t="s">
        <v>4577</v>
      </c>
      <c r="BD292" s="6">
        <v>192802116</v>
      </c>
      <c r="BE292" s="66">
        <v>0.90080000000000005</v>
      </c>
      <c r="BF292" s="7">
        <v>7346</v>
      </c>
    </row>
    <row r="293" spans="1:58" s="3" customFormat="1" ht="13.5" x14ac:dyDescent="0.3">
      <c r="A293" s="3">
        <f t="shared" si="4"/>
        <v>282</v>
      </c>
      <c r="B293" s="4" t="s">
        <v>4585</v>
      </c>
      <c r="C293" s="5" t="s">
        <v>4586</v>
      </c>
      <c r="D293" s="4" t="s">
        <v>13</v>
      </c>
      <c r="E293" s="5" t="s">
        <v>755</v>
      </c>
      <c r="F293" s="4" t="s">
        <v>4587</v>
      </c>
      <c r="G293" s="4" t="s">
        <v>4588</v>
      </c>
      <c r="H293" s="66">
        <v>1</v>
      </c>
      <c r="I293" s="4"/>
      <c r="J293" s="82">
        <v>10780000</v>
      </c>
      <c r="K293" s="7"/>
      <c r="L293" s="4" t="s">
        <v>2231</v>
      </c>
      <c r="M293" s="4" t="s">
        <v>4589</v>
      </c>
      <c r="N293" s="4" t="s">
        <v>4590</v>
      </c>
      <c r="O293" s="4"/>
      <c r="P293" s="4" t="s">
        <v>2233</v>
      </c>
      <c r="Q293" s="68">
        <v>7.4999999999999997E-2</v>
      </c>
      <c r="R293" s="4" t="s">
        <v>2818</v>
      </c>
      <c r="S293" s="6">
        <v>808500</v>
      </c>
      <c r="T293" s="68">
        <v>5.0000000000000001E-4</v>
      </c>
      <c r="U293" s="5" t="s">
        <v>2493</v>
      </c>
      <c r="V293" s="68">
        <v>0.02</v>
      </c>
      <c r="W293" s="4">
        <v>72101507</v>
      </c>
      <c r="X293" s="4"/>
      <c r="Y293" s="4" t="s">
        <v>42</v>
      </c>
      <c r="Z293" s="4" t="s">
        <v>2234</v>
      </c>
      <c r="AA293" s="4">
        <v>26</v>
      </c>
      <c r="AB293" s="4">
        <v>1</v>
      </c>
      <c r="AC293" s="4">
        <v>5</v>
      </c>
      <c r="AD293" s="4" t="s">
        <v>2333</v>
      </c>
      <c r="AE293" s="4" t="s">
        <v>2334</v>
      </c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7"/>
      <c r="AX293" s="7"/>
      <c r="AY293" s="7"/>
      <c r="AZ293" s="6">
        <v>10780000</v>
      </c>
      <c r="BA293" s="7"/>
      <c r="BB293" s="4"/>
      <c r="BC293" s="5"/>
      <c r="BD293" s="7"/>
      <c r="BE293" s="7"/>
      <c r="BF293" s="7"/>
    </row>
    <row r="294" spans="1:58" s="3" customFormat="1" ht="13.5" x14ac:dyDescent="0.3">
      <c r="A294" s="3">
        <f t="shared" si="4"/>
        <v>283</v>
      </c>
      <c r="B294" s="4" t="s">
        <v>4591</v>
      </c>
      <c r="C294" s="5" t="s">
        <v>4592</v>
      </c>
      <c r="D294" s="4" t="s">
        <v>13</v>
      </c>
      <c r="E294" s="5" t="s">
        <v>4593</v>
      </c>
      <c r="F294" s="4" t="s">
        <v>4594</v>
      </c>
      <c r="G294" s="4" t="s">
        <v>4595</v>
      </c>
      <c r="H294" s="66">
        <v>1</v>
      </c>
      <c r="I294" s="4"/>
      <c r="J294" s="82">
        <v>745000000</v>
      </c>
      <c r="K294" s="7"/>
      <c r="L294" s="4" t="s">
        <v>2231</v>
      </c>
      <c r="M294" s="4" t="s">
        <v>4589</v>
      </c>
      <c r="N294" s="4" t="s">
        <v>4596</v>
      </c>
      <c r="O294" s="4"/>
      <c r="P294" s="4" t="s">
        <v>2233</v>
      </c>
      <c r="Q294" s="68">
        <v>0.05</v>
      </c>
      <c r="R294" s="4" t="s">
        <v>2245</v>
      </c>
      <c r="S294" s="6">
        <v>37250000</v>
      </c>
      <c r="T294" s="68">
        <v>6.9999999999999999E-4</v>
      </c>
      <c r="U294" s="5" t="s">
        <v>2559</v>
      </c>
      <c r="V294" s="68">
        <v>0.05</v>
      </c>
      <c r="W294" s="4">
        <v>41115201</v>
      </c>
      <c r="X294" s="4"/>
      <c r="Y294" s="4" t="s">
        <v>16</v>
      </c>
      <c r="Z294" s="4" t="s">
        <v>2234</v>
      </c>
      <c r="AA294" s="4">
        <v>26</v>
      </c>
      <c r="AB294" s="4">
        <v>1</v>
      </c>
      <c r="AC294" s="4">
        <v>5</v>
      </c>
      <c r="AD294" s="4" t="s">
        <v>2932</v>
      </c>
      <c r="AE294" s="4" t="s">
        <v>3841</v>
      </c>
      <c r="AF294" s="4" t="s">
        <v>4597</v>
      </c>
      <c r="AG294" s="4"/>
      <c r="AH294" s="4"/>
      <c r="AI294" s="4"/>
      <c r="AJ294" s="4" t="s">
        <v>35</v>
      </c>
      <c r="AK294" s="4" t="s">
        <v>18</v>
      </c>
      <c r="AL294" s="4"/>
      <c r="AM294" s="4"/>
      <c r="AN294" s="4"/>
      <c r="AO294" s="4"/>
      <c r="AP294" s="4"/>
      <c r="AQ294" s="4"/>
      <c r="AR294" s="4" t="s">
        <v>19</v>
      </c>
      <c r="AS294" s="4" t="s">
        <v>4598</v>
      </c>
      <c r="AT294" s="4"/>
      <c r="AU294" s="4" t="s">
        <v>4599</v>
      </c>
      <c r="AV294" s="4" t="s">
        <v>4600</v>
      </c>
      <c r="AW294" s="6">
        <v>700000000</v>
      </c>
      <c r="AX294" s="6">
        <v>770000000</v>
      </c>
      <c r="AY294" s="7"/>
      <c r="AZ294" s="7">
        <v>0</v>
      </c>
      <c r="BA294" s="6">
        <v>749550000</v>
      </c>
      <c r="BB294" s="4" t="s">
        <v>13</v>
      </c>
      <c r="BC294" s="5" t="s">
        <v>4593</v>
      </c>
      <c r="BD294" s="6">
        <v>745000000</v>
      </c>
      <c r="BE294" s="66">
        <v>0.99390000000000001</v>
      </c>
      <c r="BF294" s="7">
        <v>1</v>
      </c>
    </row>
    <row r="295" spans="1:58" s="3" customFormat="1" ht="13.5" x14ac:dyDescent="0.3">
      <c r="A295" s="3">
        <f t="shared" si="4"/>
        <v>284</v>
      </c>
      <c r="B295" s="4" t="s">
        <v>4601</v>
      </c>
      <c r="C295" s="5" t="s">
        <v>4602</v>
      </c>
      <c r="D295" s="4" t="s">
        <v>13</v>
      </c>
      <c r="E295" s="5" t="s">
        <v>4603</v>
      </c>
      <c r="F295" s="4" t="s">
        <v>4604</v>
      </c>
      <c r="G295" s="4" t="s">
        <v>4605</v>
      </c>
      <c r="H295" s="66">
        <v>1</v>
      </c>
      <c r="I295" s="4"/>
      <c r="J295" s="82">
        <v>421950000</v>
      </c>
      <c r="K295" s="7"/>
      <c r="L295" s="4" t="s">
        <v>2231</v>
      </c>
      <c r="M295" s="4" t="s">
        <v>4589</v>
      </c>
      <c r="N295" s="4" t="s">
        <v>4606</v>
      </c>
      <c r="O295" s="4"/>
      <c r="P295" s="4" t="s">
        <v>2233</v>
      </c>
      <c r="Q295" s="68">
        <v>0.05</v>
      </c>
      <c r="R295" s="4" t="s">
        <v>2245</v>
      </c>
      <c r="S295" s="6">
        <v>21097500</v>
      </c>
      <c r="T295" s="68">
        <v>6.9999999999999999E-4</v>
      </c>
      <c r="U295" s="5" t="s">
        <v>4607</v>
      </c>
      <c r="V295" s="68">
        <v>0.05</v>
      </c>
      <c r="W295" s="4">
        <v>43222504</v>
      </c>
      <c r="X295" s="4"/>
      <c r="Y295" s="4" t="s">
        <v>16</v>
      </c>
      <c r="Z295" s="4" t="s">
        <v>2234</v>
      </c>
      <c r="AA295" s="4">
        <v>26</v>
      </c>
      <c r="AB295" s="4">
        <v>1</v>
      </c>
      <c r="AC295" s="4">
        <v>5</v>
      </c>
      <c r="AD295" s="4" t="s">
        <v>2932</v>
      </c>
      <c r="AE295" s="4" t="s">
        <v>3841</v>
      </c>
      <c r="AF295" s="4" t="s">
        <v>4608</v>
      </c>
      <c r="AG295" s="4"/>
      <c r="AH295" s="4"/>
      <c r="AI295" s="4"/>
      <c r="AJ295" s="4" t="s">
        <v>35</v>
      </c>
      <c r="AK295" s="4" t="s">
        <v>18</v>
      </c>
      <c r="AL295" s="4"/>
      <c r="AM295" s="4"/>
      <c r="AN295" s="4"/>
      <c r="AO295" s="4"/>
      <c r="AP295" s="4"/>
      <c r="AQ295" s="4"/>
      <c r="AR295" s="4" t="s">
        <v>19</v>
      </c>
      <c r="AS295" s="4" t="s">
        <v>4609</v>
      </c>
      <c r="AT295" s="4"/>
      <c r="AU295" s="4" t="s">
        <v>4610</v>
      </c>
      <c r="AV295" s="4" t="s">
        <v>4611</v>
      </c>
      <c r="AW295" s="6">
        <v>395454550</v>
      </c>
      <c r="AX295" s="6">
        <v>435000000</v>
      </c>
      <c r="AY295" s="7"/>
      <c r="AZ295" s="7">
        <v>0</v>
      </c>
      <c r="BA295" s="6">
        <v>425870000</v>
      </c>
      <c r="BB295" s="4" t="s">
        <v>13</v>
      </c>
      <c r="BC295" s="5" t="s">
        <v>4603</v>
      </c>
      <c r="BD295" s="6">
        <v>421950000</v>
      </c>
      <c r="BE295" s="66">
        <v>0.99080000000000001</v>
      </c>
      <c r="BF295" s="7">
        <v>1</v>
      </c>
    </row>
    <row r="296" spans="1:58" s="3" customFormat="1" ht="13.5" x14ac:dyDescent="0.3">
      <c r="A296" s="3">
        <f t="shared" si="4"/>
        <v>285</v>
      </c>
      <c r="B296" s="8" t="s">
        <v>4612</v>
      </c>
      <c r="C296" s="9" t="s">
        <v>4613</v>
      </c>
      <c r="D296" s="8" t="s">
        <v>13</v>
      </c>
      <c r="E296" s="5" t="s">
        <v>4614</v>
      </c>
      <c r="F296" s="4" t="s">
        <v>4615</v>
      </c>
      <c r="G296" s="4" t="s">
        <v>4616</v>
      </c>
      <c r="H296" s="66">
        <v>1</v>
      </c>
      <c r="I296" s="4"/>
      <c r="J296" s="83">
        <v>61991430</v>
      </c>
      <c r="K296" s="11"/>
      <c r="L296" s="8" t="s">
        <v>2231</v>
      </c>
      <c r="M296" s="8" t="s">
        <v>4617</v>
      </c>
      <c r="N296" s="8" t="s">
        <v>4618</v>
      </c>
      <c r="O296" s="8"/>
      <c r="P296" s="8" t="s">
        <v>2233</v>
      </c>
      <c r="Q296" s="78">
        <v>7.4999999999999997E-2</v>
      </c>
      <c r="R296" s="8" t="s">
        <v>2558</v>
      </c>
      <c r="S296" s="10">
        <v>4649360</v>
      </c>
      <c r="T296" s="78">
        <v>5.0000000000000001E-4</v>
      </c>
      <c r="U296" s="9" t="s">
        <v>2628</v>
      </c>
      <c r="V296" s="78">
        <v>0.02</v>
      </c>
      <c r="W296" s="8">
        <v>72151597</v>
      </c>
      <c r="X296" s="8"/>
      <c r="Y296" s="8" t="s">
        <v>177</v>
      </c>
      <c r="Z296" s="8"/>
      <c r="AA296" s="8"/>
      <c r="AB296" s="8"/>
      <c r="AC296" s="8"/>
      <c r="AD296" s="8"/>
      <c r="AE296" s="8"/>
      <c r="AF296" s="8" t="s">
        <v>4619</v>
      </c>
      <c r="AG296" s="8"/>
      <c r="AH296" s="8"/>
      <c r="AI296" s="8"/>
      <c r="AJ296" s="8" t="s">
        <v>30</v>
      </c>
      <c r="AK296" s="8" t="s">
        <v>24</v>
      </c>
      <c r="AL296" s="8"/>
      <c r="AM296" s="8"/>
      <c r="AN296" s="8"/>
      <c r="AO296" s="8" t="s">
        <v>2291</v>
      </c>
      <c r="AP296" s="8"/>
      <c r="AQ296" s="8"/>
      <c r="AR296" s="8" t="s">
        <v>23</v>
      </c>
      <c r="AS296" s="8" t="s">
        <v>4620</v>
      </c>
      <c r="AT296" s="8"/>
      <c r="AU296" s="8" t="s">
        <v>4621</v>
      </c>
      <c r="AV296" s="8" t="s">
        <v>4622</v>
      </c>
      <c r="AW296" s="10">
        <v>63890000</v>
      </c>
      <c r="AX296" s="10">
        <v>70279000</v>
      </c>
      <c r="AY296" s="10">
        <v>70279000</v>
      </c>
      <c r="AZ296" s="10">
        <v>70279000</v>
      </c>
      <c r="BA296" s="10">
        <v>69900500</v>
      </c>
      <c r="BB296" s="8" t="s">
        <v>13</v>
      </c>
      <c r="BC296" s="9" t="s">
        <v>4614</v>
      </c>
      <c r="BD296" s="10">
        <v>61991430</v>
      </c>
      <c r="BE296" s="79">
        <v>0.88680000000000003</v>
      </c>
      <c r="BF296" s="11">
        <v>1033</v>
      </c>
    </row>
    <row r="297" spans="1:58" s="3" customFormat="1" ht="13.5" x14ac:dyDescent="0.3">
      <c r="A297" s="3">
        <f t="shared" si="4"/>
        <v>286</v>
      </c>
      <c r="B297" s="4" t="s">
        <v>4623</v>
      </c>
      <c r="C297" s="5" t="s">
        <v>4624</v>
      </c>
      <c r="D297" s="4" t="s">
        <v>13</v>
      </c>
      <c r="E297" s="5" t="s">
        <v>4625</v>
      </c>
      <c r="F297" s="4" t="s">
        <v>4626</v>
      </c>
      <c r="G297" s="4" t="s">
        <v>4627</v>
      </c>
      <c r="H297" s="66">
        <v>1</v>
      </c>
      <c r="I297" s="4"/>
      <c r="J297" s="82">
        <v>6842000</v>
      </c>
      <c r="K297" s="7"/>
      <c r="L297" s="4" t="s">
        <v>2231</v>
      </c>
      <c r="M297" s="4" t="s">
        <v>4617</v>
      </c>
      <c r="N297" s="4" t="s">
        <v>4628</v>
      </c>
      <c r="O297" s="4"/>
      <c r="P297" s="4" t="s">
        <v>2233</v>
      </c>
      <c r="Q297" s="68">
        <v>7.4999999999999997E-2</v>
      </c>
      <c r="R297" s="4" t="s">
        <v>2359</v>
      </c>
      <c r="S297" s="6">
        <v>513150</v>
      </c>
      <c r="T297" s="68">
        <v>5.0000000000000001E-4</v>
      </c>
      <c r="U297" s="5" t="s">
        <v>2493</v>
      </c>
      <c r="V297" s="68">
        <v>0.02</v>
      </c>
      <c r="W297" s="4">
        <v>72101507</v>
      </c>
      <c r="X297" s="4"/>
      <c r="Y297" s="4" t="s">
        <v>42</v>
      </c>
      <c r="Z297" s="4" t="s">
        <v>2234</v>
      </c>
      <c r="AA297" s="4">
        <v>26</v>
      </c>
      <c r="AB297" s="4">
        <v>1</v>
      </c>
      <c r="AC297" s="4">
        <v>5</v>
      </c>
      <c r="AD297" s="4" t="s">
        <v>2333</v>
      </c>
      <c r="AE297" s="4" t="s">
        <v>2334</v>
      </c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7"/>
      <c r="AX297" s="7"/>
      <c r="AY297" s="7"/>
      <c r="AZ297" s="6">
        <v>6842000</v>
      </c>
      <c r="BA297" s="7"/>
      <c r="BB297" s="4"/>
      <c r="BC297" s="5"/>
      <c r="BD297" s="7"/>
      <c r="BE297" s="7"/>
      <c r="BF297" s="7"/>
    </row>
    <row r="298" spans="1:58" s="3" customFormat="1" ht="13.5" x14ac:dyDescent="0.3">
      <c r="A298" s="3">
        <f t="shared" si="4"/>
        <v>287</v>
      </c>
      <c r="B298" s="4" t="s">
        <v>4629</v>
      </c>
      <c r="C298" s="5" t="s">
        <v>4630</v>
      </c>
      <c r="D298" s="4" t="s">
        <v>13</v>
      </c>
      <c r="E298" s="5" t="s">
        <v>4631</v>
      </c>
      <c r="F298" s="4" t="s">
        <v>4632</v>
      </c>
      <c r="G298" s="4" t="s">
        <v>4633</v>
      </c>
      <c r="H298" s="66">
        <v>1</v>
      </c>
      <c r="I298" s="4"/>
      <c r="J298" s="82">
        <v>6600000</v>
      </c>
      <c r="K298" s="7"/>
      <c r="L298" s="4" t="s">
        <v>2231</v>
      </c>
      <c r="M298" s="4" t="s">
        <v>4634</v>
      </c>
      <c r="N298" s="4" t="s">
        <v>4635</v>
      </c>
      <c r="O298" s="4"/>
      <c r="P298" s="4" t="s">
        <v>2255</v>
      </c>
      <c r="Q298" s="68">
        <v>0.1</v>
      </c>
      <c r="R298" s="4"/>
      <c r="S298" s="6">
        <v>660000</v>
      </c>
      <c r="T298" s="68">
        <v>1.1999999999999999E-3</v>
      </c>
      <c r="U298" s="5"/>
      <c r="V298" s="4"/>
      <c r="W298" s="4">
        <v>72101507</v>
      </c>
      <c r="X298" s="4"/>
      <c r="Y298" s="4" t="s">
        <v>144</v>
      </c>
      <c r="Z298" s="4" t="s">
        <v>2234</v>
      </c>
      <c r="AA298" s="4">
        <v>26</v>
      </c>
      <c r="AB298" s="4">
        <v>1</v>
      </c>
      <c r="AC298" s="4">
        <v>5</v>
      </c>
      <c r="AD298" s="4" t="s">
        <v>2333</v>
      </c>
      <c r="AE298" s="4" t="s">
        <v>2334</v>
      </c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7"/>
      <c r="AX298" s="7"/>
      <c r="AY298" s="7"/>
      <c r="AZ298" s="7">
        <v>0</v>
      </c>
      <c r="BA298" s="7"/>
      <c r="BB298" s="4"/>
      <c r="BC298" s="5"/>
      <c r="BD298" s="7"/>
      <c r="BE298" s="7"/>
      <c r="BF298" s="7"/>
    </row>
    <row r="299" spans="1:58" s="3" customFormat="1" ht="13.5" x14ac:dyDescent="0.3">
      <c r="A299" s="3">
        <f t="shared" si="4"/>
        <v>288</v>
      </c>
      <c r="B299" s="4" t="s">
        <v>4636</v>
      </c>
      <c r="C299" s="5" t="s">
        <v>4637</v>
      </c>
      <c r="D299" s="4" t="s">
        <v>13</v>
      </c>
      <c r="E299" s="5" t="s">
        <v>3016</v>
      </c>
      <c r="F299" s="4" t="s">
        <v>3017</v>
      </c>
      <c r="G299" s="4" t="s">
        <v>3018</v>
      </c>
      <c r="H299" s="66">
        <v>1</v>
      </c>
      <c r="I299" s="4"/>
      <c r="J299" s="82">
        <v>9790000</v>
      </c>
      <c r="K299" s="7"/>
      <c r="L299" s="4" t="s">
        <v>2231</v>
      </c>
      <c r="M299" s="4" t="s">
        <v>4634</v>
      </c>
      <c r="N299" s="4" t="s">
        <v>4635</v>
      </c>
      <c r="O299" s="4"/>
      <c r="P299" s="4" t="s">
        <v>2255</v>
      </c>
      <c r="Q299" s="68">
        <v>0.05</v>
      </c>
      <c r="R299" s="4"/>
      <c r="S299" s="6">
        <v>489500</v>
      </c>
      <c r="T299" s="68">
        <v>6.9999999999999999E-4</v>
      </c>
      <c r="U299" s="5" t="s">
        <v>4638</v>
      </c>
      <c r="V299" s="68">
        <v>0.03</v>
      </c>
      <c r="W299" s="4">
        <v>26101598</v>
      </c>
      <c r="X299" s="4"/>
      <c r="Y299" s="4" t="s">
        <v>117</v>
      </c>
      <c r="Z299" s="4" t="s">
        <v>2234</v>
      </c>
      <c r="AA299" s="4">
        <v>26</v>
      </c>
      <c r="AB299" s="4">
        <v>1</v>
      </c>
      <c r="AC299" s="4">
        <v>5</v>
      </c>
      <c r="AD299" s="4" t="s">
        <v>2333</v>
      </c>
      <c r="AE299" s="4" t="s">
        <v>2334</v>
      </c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7"/>
      <c r="AX299" s="7"/>
      <c r="AY299" s="7"/>
      <c r="AZ299" s="7">
        <v>0</v>
      </c>
      <c r="BA299" s="7"/>
      <c r="BB299" s="4"/>
      <c r="BC299" s="5"/>
      <c r="BD299" s="7"/>
      <c r="BE299" s="7"/>
      <c r="BF299" s="7"/>
    </row>
    <row r="300" spans="1:58" s="3" customFormat="1" ht="13.5" x14ac:dyDescent="0.3">
      <c r="A300" s="3">
        <f t="shared" si="4"/>
        <v>289</v>
      </c>
      <c r="B300" s="4" t="s">
        <v>4639</v>
      </c>
      <c r="C300" s="5" t="s">
        <v>4640</v>
      </c>
      <c r="D300" s="4" t="s">
        <v>13</v>
      </c>
      <c r="E300" s="5" t="s">
        <v>4641</v>
      </c>
      <c r="F300" s="4" t="s">
        <v>4642</v>
      </c>
      <c r="G300" s="4" t="s">
        <v>4643</v>
      </c>
      <c r="H300" s="66">
        <v>1</v>
      </c>
      <c r="I300" s="4"/>
      <c r="J300" s="82">
        <v>53762230</v>
      </c>
      <c r="K300" s="7"/>
      <c r="L300" s="4" t="s">
        <v>2231</v>
      </c>
      <c r="M300" s="4" t="s">
        <v>4634</v>
      </c>
      <c r="N300" s="4" t="s">
        <v>4644</v>
      </c>
      <c r="O300" s="4"/>
      <c r="P300" s="4" t="s">
        <v>2233</v>
      </c>
      <c r="Q300" s="68">
        <v>7.4999999999999997E-2</v>
      </c>
      <c r="R300" s="4" t="s">
        <v>2818</v>
      </c>
      <c r="S300" s="6">
        <v>4032170</v>
      </c>
      <c r="T300" s="68">
        <v>5.0000000000000001E-4</v>
      </c>
      <c r="U300" s="5" t="s">
        <v>2628</v>
      </c>
      <c r="V300" s="68">
        <v>0.02</v>
      </c>
      <c r="W300" s="4">
        <v>72101507</v>
      </c>
      <c r="X300" s="4"/>
      <c r="Y300" s="4" t="s">
        <v>177</v>
      </c>
      <c r="Z300" s="4"/>
      <c r="AA300" s="4"/>
      <c r="AB300" s="4"/>
      <c r="AC300" s="4"/>
      <c r="AD300" s="4"/>
      <c r="AE300" s="4"/>
      <c r="AF300" s="4" t="s">
        <v>4645</v>
      </c>
      <c r="AG300" s="4"/>
      <c r="AH300" s="4"/>
      <c r="AI300" s="4"/>
      <c r="AJ300" s="4" t="s">
        <v>30</v>
      </c>
      <c r="AK300" s="4" t="s">
        <v>22</v>
      </c>
      <c r="AL300" s="4"/>
      <c r="AM300" s="4"/>
      <c r="AN300" s="4"/>
      <c r="AO300" s="4"/>
      <c r="AP300" s="4"/>
      <c r="AQ300" s="4"/>
      <c r="AR300" s="4" t="s">
        <v>23</v>
      </c>
      <c r="AS300" s="4" t="s">
        <v>4646</v>
      </c>
      <c r="AT300" s="4"/>
      <c r="AU300" s="4" t="s">
        <v>4647</v>
      </c>
      <c r="AV300" s="4" t="s">
        <v>4648</v>
      </c>
      <c r="AW300" s="6">
        <v>56100000</v>
      </c>
      <c r="AX300" s="6">
        <v>61710000</v>
      </c>
      <c r="AY300" s="6">
        <v>61710000</v>
      </c>
      <c r="AZ300" s="6">
        <v>61710000</v>
      </c>
      <c r="BA300" s="6">
        <v>61270058</v>
      </c>
      <c r="BB300" s="4" t="s">
        <v>13</v>
      </c>
      <c r="BC300" s="5" t="s">
        <v>4641</v>
      </c>
      <c r="BD300" s="6">
        <v>53762230</v>
      </c>
      <c r="BE300" s="66">
        <v>0.87749999999999995</v>
      </c>
      <c r="BF300" s="7">
        <v>1289</v>
      </c>
    </row>
    <row r="301" spans="1:58" s="3" customFormat="1" ht="13.5" x14ac:dyDescent="0.3">
      <c r="A301" s="3">
        <f t="shared" si="4"/>
        <v>290</v>
      </c>
      <c r="B301" s="4" t="s">
        <v>4649</v>
      </c>
      <c r="C301" s="5" t="s">
        <v>4650</v>
      </c>
      <c r="D301" s="4" t="s">
        <v>13</v>
      </c>
      <c r="E301" s="5" t="s">
        <v>3417</v>
      </c>
      <c r="F301" s="4" t="s">
        <v>3418</v>
      </c>
      <c r="G301" s="4" t="s">
        <v>3419</v>
      </c>
      <c r="H301" s="66">
        <v>1</v>
      </c>
      <c r="I301" s="4"/>
      <c r="J301" s="82">
        <v>6050000</v>
      </c>
      <c r="K301" s="7"/>
      <c r="L301" s="4" t="s">
        <v>2231</v>
      </c>
      <c r="M301" s="4" t="s">
        <v>4651</v>
      </c>
      <c r="N301" s="4" t="s">
        <v>4652</v>
      </c>
      <c r="O301" s="4"/>
      <c r="P301" s="4" t="s">
        <v>2255</v>
      </c>
      <c r="Q301" s="68">
        <v>7.4999999999999997E-2</v>
      </c>
      <c r="R301" s="4"/>
      <c r="S301" s="6">
        <v>453750</v>
      </c>
      <c r="T301" s="68">
        <v>1.1999999999999999E-3</v>
      </c>
      <c r="U301" s="5"/>
      <c r="V301" s="4"/>
      <c r="W301" s="4">
        <v>72101597</v>
      </c>
      <c r="X301" s="4"/>
      <c r="Y301" s="4" t="s">
        <v>199</v>
      </c>
      <c r="Z301" s="4" t="s">
        <v>2234</v>
      </c>
      <c r="AA301" s="4">
        <v>26</v>
      </c>
      <c r="AB301" s="4">
        <v>1</v>
      </c>
      <c r="AC301" s="4">
        <v>5</v>
      </c>
      <c r="AD301" s="4" t="s">
        <v>2333</v>
      </c>
      <c r="AE301" s="4" t="s">
        <v>2334</v>
      </c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7"/>
      <c r="AX301" s="7"/>
      <c r="AY301" s="7"/>
      <c r="AZ301" s="7">
        <v>0</v>
      </c>
      <c r="BA301" s="7"/>
      <c r="BB301" s="4"/>
      <c r="BC301" s="5"/>
      <c r="BD301" s="7"/>
      <c r="BE301" s="7"/>
      <c r="BF301" s="7"/>
    </row>
    <row r="302" spans="1:58" s="3" customFormat="1" ht="13.5" x14ac:dyDescent="0.3">
      <c r="A302" s="3">
        <f t="shared" si="4"/>
        <v>291</v>
      </c>
      <c r="B302" s="4" t="s">
        <v>4653</v>
      </c>
      <c r="C302" s="5" t="s">
        <v>4654</v>
      </c>
      <c r="D302" s="4" t="s">
        <v>13</v>
      </c>
      <c r="E302" s="5" t="s">
        <v>416</v>
      </c>
      <c r="F302" s="4" t="s">
        <v>2893</v>
      </c>
      <c r="G302" s="4" t="s">
        <v>2894</v>
      </c>
      <c r="H302" s="66">
        <v>1</v>
      </c>
      <c r="I302" s="4"/>
      <c r="J302" s="82">
        <v>7500000</v>
      </c>
      <c r="K302" s="7"/>
      <c r="L302" s="4" t="s">
        <v>2231</v>
      </c>
      <c r="M302" s="4" t="s">
        <v>4651</v>
      </c>
      <c r="N302" s="4" t="s">
        <v>4652</v>
      </c>
      <c r="O302" s="4"/>
      <c r="P302" s="4" t="s">
        <v>2255</v>
      </c>
      <c r="Q302" s="68">
        <v>7.4999999999999997E-2</v>
      </c>
      <c r="R302" s="4"/>
      <c r="S302" s="6">
        <v>562500</v>
      </c>
      <c r="T302" s="68">
        <v>5.0000000000000001E-4</v>
      </c>
      <c r="U302" s="5"/>
      <c r="V302" s="4"/>
      <c r="W302" s="4">
        <v>72102906</v>
      </c>
      <c r="X302" s="4"/>
      <c r="Y302" s="4" t="s">
        <v>199</v>
      </c>
      <c r="Z302" s="4" t="s">
        <v>2234</v>
      </c>
      <c r="AA302" s="4">
        <v>26</v>
      </c>
      <c r="AB302" s="4">
        <v>1</v>
      </c>
      <c r="AC302" s="4">
        <v>5</v>
      </c>
      <c r="AD302" s="4" t="s">
        <v>2333</v>
      </c>
      <c r="AE302" s="4" t="s">
        <v>2334</v>
      </c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7"/>
      <c r="AX302" s="7"/>
      <c r="AY302" s="7"/>
      <c r="AZ302" s="6">
        <v>7500000</v>
      </c>
      <c r="BA302" s="7"/>
      <c r="BB302" s="4"/>
      <c r="BC302" s="5"/>
      <c r="BD302" s="7"/>
      <c r="BE302" s="7"/>
      <c r="BF302" s="7"/>
    </row>
    <row r="303" spans="1:58" s="3" customFormat="1" ht="13.5" x14ac:dyDescent="0.3">
      <c r="A303" s="3">
        <f t="shared" si="4"/>
        <v>292</v>
      </c>
      <c r="B303" s="4" t="s">
        <v>4655</v>
      </c>
      <c r="C303" s="5" t="s">
        <v>4656</v>
      </c>
      <c r="D303" s="4" t="s">
        <v>13</v>
      </c>
      <c r="E303" s="5" t="s">
        <v>4657</v>
      </c>
      <c r="F303" s="4" t="s">
        <v>4658</v>
      </c>
      <c r="G303" s="4" t="s">
        <v>4659</v>
      </c>
      <c r="H303" s="66">
        <v>1</v>
      </c>
      <c r="I303" s="4"/>
      <c r="J303" s="82">
        <v>174642130</v>
      </c>
      <c r="K303" s="7"/>
      <c r="L303" s="4" t="s">
        <v>2231</v>
      </c>
      <c r="M303" s="4" t="s">
        <v>4660</v>
      </c>
      <c r="N303" s="4" t="s">
        <v>4661</v>
      </c>
      <c r="O303" s="4"/>
      <c r="P303" s="4" t="s">
        <v>2233</v>
      </c>
      <c r="Q303" s="68">
        <v>7.4999999999999997E-2</v>
      </c>
      <c r="R303" s="4" t="s">
        <v>2245</v>
      </c>
      <c r="S303" s="6">
        <v>13098160</v>
      </c>
      <c r="T303" s="68">
        <v>5.0000000000000001E-4</v>
      </c>
      <c r="U303" s="5" t="s">
        <v>2902</v>
      </c>
      <c r="V303" s="68">
        <v>0.02</v>
      </c>
      <c r="W303" s="4">
        <v>72151295</v>
      </c>
      <c r="X303" s="4"/>
      <c r="Y303" s="4" t="s">
        <v>16</v>
      </c>
      <c r="Z303" s="4"/>
      <c r="AA303" s="4"/>
      <c r="AB303" s="4"/>
      <c r="AC303" s="4"/>
      <c r="AD303" s="4"/>
      <c r="AE303" s="4"/>
      <c r="AF303" s="4" t="s">
        <v>4662</v>
      </c>
      <c r="AG303" s="4"/>
      <c r="AH303" s="4"/>
      <c r="AI303" s="4"/>
      <c r="AJ303" s="4" t="s">
        <v>30</v>
      </c>
      <c r="AK303" s="4" t="s">
        <v>24</v>
      </c>
      <c r="AL303" s="4"/>
      <c r="AM303" s="4"/>
      <c r="AN303" s="4"/>
      <c r="AO303" s="4" t="s">
        <v>2291</v>
      </c>
      <c r="AP303" s="4"/>
      <c r="AQ303" s="4"/>
      <c r="AR303" s="4" t="s">
        <v>23</v>
      </c>
      <c r="AS303" s="4" t="s">
        <v>4663</v>
      </c>
      <c r="AT303" s="4"/>
      <c r="AU303" s="4" t="s">
        <v>4664</v>
      </c>
      <c r="AV303" s="4" t="s">
        <v>4665</v>
      </c>
      <c r="AW303" s="6">
        <v>174870000</v>
      </c>
      <c r="AX303" s="6">
        <v>192357000</v>
      </c>
      <c r="AY303" s="6">
        <v>192357000</v>
      </c>
      <c r="AZ303" s="6">
        <v>192357000</v>
      </c>
      <c r="BA303" s="6">
        <v>193169520</v>
      </c>
      <c r="BB303" s="4" t="s">
        <v>13</v>
      </c>
      <c r="BC303" s="5" t="s">
        <v>4657</v>
      </c>
      <c r="BD303" s="6">
        <v>174642130</v>
      </c>
      <c r="BE303" s="66">
        <v>0.90410000000000001</v>
      </c>
      <c r="BF303" s="7">
        <v>79</v>
      </c>
    </row>
    <row r="304" spans="1:58" s="3" customFormat="1" ht="13.5" x14ac:dyDescent="0.3">
      <c r="A304" s="3">
        <f t="shared" si="4"/>
        <v>293</v>
      </c>
      <c r="B304" s="4" t="s">
        <v>4666</v>
      </c>
      <c r="C304" s="5" t="s">
        <v>4667</v>
      </c>
      <c r="D304" s="4" t="s">
        <v>13</v>
      </c>
      <c r="E304" s="5" t="s">
        <v>4668</v>
      </c>
      <c r="F304" s="4" t="s">
        <v>4669</v>
      </c>
      <c r="G304" s="4" t="s">
        <v>4670</v>
      </c>
      <c r="H304" s="66">
        <v>1</v>
      </c>
      <c r="I304" s="4"/>
      <c r="J304" s="82">
        <v>108594370</v>
      </c>
      <c r="K304" s="7"/>
      <c r="L304" s="4" t="s">
        <v>2231</v>
      </c>
      <c r="M304" s="4" t="s">
        <v>4660</v>
      </c>
      <c r="N304" s="4" t="s">
        <v>4671</v>
      </c>
      <c r="O304" s="4"/>
      <c r="P304" s="4" t="s">
        <v>2233</v>
      </c>
      <c r="Q304" s="68">
        <v>7.4999999999999997E-2</v>
      </c>
      <c r="R304" s="4" t="s">
        <v>2359</v>
      </c>
      <c r="S304" s="6">
        <v>8144580</v>
      </c>
      <c r="T304" s="68">
        <v>5.0000000000000001E-4</v>
      </c>
      <c r="U304" s="5" t="s">
        <v>3803</v>
      </c>
      <c r="V304" s="68">
        <v>0.02</v>
      </c>
      <c r="W304" s="4">
        <v>72151295</v>
      </c>
      <c r="X304" s="4"/>
      <c r="Y304" s="4" t="s">
        <v>16</v>
      </c>
      <c r="Z304" s="4"/>
      <c r="AA304" s="4"/>
      <c r="AB304" s="4"/>
      <c r="AC304" s="4"/>
      <c r="AD304" s="4"/>
      <c r="AE304" s="4"/>
      <c r="AF304" s="4" t="s">
        <v>4672</v>
      </c>
      <c r="AG304" s="4"/>
      <c r="AH304" s="4"/>
      <c r="AI304" s="4"/>
      <c r="AJ304" s="4" t="s">
        <v>30</v>
      </c>
      <c r="AK304" s="4" t="s">
        <v>24</v>
      </c>
      <c r="AL304" s="4"/>
      <c r="AM304" s="4"/>
      <c r="AN304" s="4" t="s">
        <v>2291</v>
      </c>
      <c r="AO304" s="4" t="s">
        <v>2291</v>
      </c>
      <c r="AP304" s="4"/>
      <c r="AQ304" s="4"/>
      <c r="AR304" s="4" t="s">
        <v>23</v>
      </c>
      <c r="AS304" s="4" t="s">
        <v>4673</v>
      </c>
      <c r="AT304" s="4" t="s">
        <v>4674</v>
      </c>
      <c r="AU304" s="4" t="s">
        <v>4675</v>
      </c>
      <c r="AV304" s="4" t="s">
        <v>4676</v>
      </c>
      <c r="AW304" s="6">
        <v>112550000</v>
      </c>
      <c r="AX304" s="6">
        <v>123805000</v>
      </c>
      <c r="AY304" s="6">
        <v>123805000</v>
      </c>
      <c r="AZ304" s="6">
        <v>123805000</v>
      </c>
      <c r="BA304" s="6">
        <v>122997279</v>
      </c>
      <c r="BB304" s="4" t="s">
        <v>13</v>
      </c>
      <c r="BC304" s="5" t="s">
        <v>4668</v>
      </c>
      <c r="BD304" s="6">
        <v>108594370</v>
      </c>
      <c r="BE304" s="66">
        <v>0.88290000000000002</v>
      </c>
      <c r="BF304" s="7">
        <v>2</v>
      </c>
    </row>
    <row r="305" spans="1:58" s="3" customFormat="1" ht="13.5" x14ac:dyDescent="0.3">
      <c r="A305" s="3">
        <f t="shared" si="4"/>
        <v>294</v>
      </c>
      <c r="B305" s="4" t="s">
        <v>4677</v>
      </c>
      <c r="C305" s="5" t="s">
        <v>4678</v>
      </c>
      <c r="D305" s="4" t="s">
        <v>13</v>
      </c>
      <c r="E305" s="5" t="s">
        <v>3916</v>
      </c>
      <c r="F305" s="4" t="s">
        <v>3917</v>
      </c>
      <c r="G305" s="4" t="s">
        <v>3918</v>
      </c>
      <c r="H305" s="66">
        <v>1</v>
      </c>
      <c r="I305" s="4"/>
      <c r="J305" s="82">
        <v>16237000</v>
      </c>
      <c r="K305" s="7"/>
      <c r="L305" s="4" t="s">
        <v>2231</v>
      </c>
      <c r="M305" s="4" t="s">
        <v>4679</v>
      </c>
      <c r="N305" s="4" t="s">
        <v>4680</v>
      </c>
      <c r="O305" s="4"/>
      <c r="P305" s="4" t="s">
        <v>2233</v>
      </c>
      <c r="Q305" s="68">
        <v>7.4999999999999997E-2</v>
      </c>
      <c r="R305" s="4" t="s">
        <v>2245</v>
      </c>
      <c r="S305" s="6">
        <v>1217780</v>
      </c>
      <c r="T305" s="68">
        <v>1.1999999999999999E-3</v>
      </c>
      <c r="U305" s="5"/>
      <c r="V305" s="4"/>
      <c r="W305" s="4">
        <v>72101507</v>
      </c>
      <c r="X305" s="4"/>
      <c r="Y305" s="4" t="s">
        <v>42</v>
      </c>
      <c r="Z305" s="4" t="s">
        <v>2234</v>
      </c>
      <c r="AA305" s="4">
        <v>26</v>
      </c>
      <c r="AB305" s="4">
        <v>1</v>
      </c>
      <c r="AC305" s="4">
        <v>5</v>
      </c>
      <c r="AD305" s="4" t="s">
        <v>2333</v>
      </c>
      <c r="AE305" s="4" t="s">
        <v>2334</v>
      </c>
      <c r="AF305" s="4" t="s">
        <v>4681</v>
      </c>
      <c r="AG305" s="4"/>
      <c r="AH305" s="4"/>
      <c r="AI305" s="4"/>
      <c r="AJ305" s="4" t="s">
        <v>17</v>
      </c>
      <c r="AK305" s="4" t="s">
        <v>18</v>
      </c>
      <c r="AL305" s="4"/>
      <c r="AM305" s="4"/>
      <c r="AN305" s="4"/>
      <c r="AO305" s="4"/>
      <c r="AP305" s="4"/>
      <c r="AQ305" s="4"/>
      <c r="AR305" s="4" t="s">
        <v>19</v>
      </c>
      <c r="AS305" s="4" t="s">
        <v>4682</v>
      </c>
      <c r="AT305" s="4"/>
      <c r="AU305" s="4" t="s">
        <v>4683</v>
      </c>
      <c r="AV305" s="4" t="s">
        <v>4684</v>
      </c>
      <c r="AW305" s="6">
        <v>15475455</v>
      </c>
      <c r="AX305" s="6">
        <v>17023001</v>
      </c>
      <c r="AY305" s="7"/>
      <c r="AZ305" s="7">
        <v>0</v>
      </c>
      <c r="BA305" s="6">
        <v>16300000</v>
      </c>
      <c r="BB305" s="4" t="s">
        <v>13</v>
      </c>
      <c r="BC305" s="5" t="s">
        <v>3916</v>
      </c>
      <c r="BD305" s="6">
        <v>16237000</v>
      </c>
      <c r="BE305" s="66">
        <v>0.99609999999999999</v>
      </c>
      <c r="BF305" s="7">
        <v>1</v>
      </c>
    </row>
    <row r="306" spans="1:58" s="3" customFormat="1" ht="13.5" x14ac:dyDescent="0.3">
      <c r="A306" s="3">
        <f t="shared" si="4"/>
        <v>295</v>
      </c>
      <c r="B306" s="4" t="s">
        <v>4685</v>
      </c>
      <c r="C306" s="5" t="s">
        <v>4686</v>
      </c>
      <c r="D306" s="4" t="s">
        <v>13</v>
      </c>
      <c r="E306" s="5" t="s">
        <v>4687</v>
      </c>
      <c r="F306" s="4" t="s">
        <v>4688</v>
      </c>
      <c r="G306" s="4" t="s">
        <v>4689</v>
      </c>
      <c r="H306" s="66">
        <v>1</v>
      </c>
      <c r="I306" s="4"/>
      <c r="J306" s="82">
        <v>420528116</v>
      </c>
      <c r="K306" s="7"/>
      <c r="L306" s="4" t="s">
        <v>2231</v>
      </c>
      <c r="M306" s="4" t="s">
        <v>4690</v>
      </c>
      <c r="N306" s="4" t="s">
        <v>4691</v>
      </c>
      <c r="O306" s="4"/>
      <c r="P306" s="4" t="s">
        <v>2233</v>
      </c>
      <c r="Q306" s="68">
        <v>7.4999999999999997E-2</v>
      </c>
      <c r="R306" s="4" t="s">
        <v>2558</v>
      </c>
      <c r="S306" s="6">
        <v>31539610</v>
      </c>
      <c r="T306" s="68">
        <v>5.0000000000000001E-4</v>
      </c>
      <c r="U306" s="5" t="s">
        <v>2559</v>
      </c>
      <c r="V306" s="68">
        <v>0.02</v>
      </c>
      <c r="W306" s="4">
        <v>72151597</v>
      </c>
      <c r="X306" s="4"/>
      <c r="Y306" s="4" t="s">
        <v>16</v>
      </c>
      <c r="Z306" s="4"/>
      <c r="AA306" s="4"/>
      <c r="AB306" s="4"/>
      <c r="AC306" s="4"/>
      <c r="AD306" s="4"/>
      <c r="AE306" s="4"/>
      <c r="AF306" s="4" t="s">
        <v>4692</v>
      </c>
      <c r="AG306" s="4"/>
      <c r="AH306" s="4"/>
      <c r="AI306" s="4"/>
      <c r="AJ306" s="4" t="s">
        <v>30</v>
      </c>
      <c r="AK306" s="4" t="s">
        <v>22</v>
      </c>
      <c r="AL306" s="4"/>
      <c r="AM306" s="4"/>
      <c r="AN306" s="4"/>
      <c r="AO306" s="4"/>
      <c r="AP306" s="4"/>
      <c r="AQ306" s="4"/>
      <c r="AR306" s="4" t="s">
        <v>23</v>
      </c>
      <c r="AS306" s="4" t="s">
        <v>4693</v>
      </c>
      <c r="AT306" s="4"/>
      <c r="AU306" s="4" t="s">
        <v>4583</v>
      </c>
      <c r="AV306" s="4" t="s">
        <v>4694</v>
      </c>
      <c r="AW306" s="6">
        <v>426700000</v>
      </c>
      <c r="AX306" s="6">
        <v>469370000</v>
      </c>
      <c r="AY306" s="6">
        <v>469370000</v>
      </c>
      <c r="AZ306" s="6">
        <v>469370000</v>
      </c>
      <c r="BA306" s="6">
        <v>466727645</v>
      </c>
      <c r="BB306" s="4" t="s">
        <v>13</v>
      </c>
      <c r="BC306" s="5" t="s">
        <v>4687</v>
      </c>
      <c r="BD306" s="6">
        <v>420528116</v>
      </c>
      <c r="BE306" s="66">
        <v>0.90100000000000002</v>
      </c>
      <c r="BF306" s="7">
        <v>7280</v>
      </c>
    </row>
    <row r="307" spans="1:58" s="3" customFormat="1" ht="13.5" x14ac:dyDescent="0.3">
      <c r="A307" s="3">
        <f t="shared" si="4"/>
        <v>296</v>
      </c>
      <c r="B307" s="4" t="s">
        <v>4695</v>
      </c>
      <c r="C307" s="5" t="s">
        <v>4696</v>
      </c>
      <c r="D307" s="4" t="s">
        <v>13</v>
      </c>
      <c r="E307" s="5" t="s">
        <v>793</v>
      </c>
      <c r="F307" s="4" t="s">
        <v>3363</v>
      </c>
      <c r="G307" s="4" t="s">
        <v>3364</v>
      </c>
      <c r="H307" s="66">
        <v>1</v>
      </c>
      <c r="I307" s="4"/>
      <c r="J307" s="82">
        <v>10945000</v>
      </c>
      <c r="K307" s="7"/>
      <c r="L307" s="4" t="s">
        <v>2231</v>
      </c>
      <c r="M307" s="4" t="s">
        <v>4690</v>
      </c>
      <c r="N307" s="4" t="s">
        <v>4697</v>
      </c>
      <c r="O307" s="4"/>
      <c r="P307" s="4" t="s">
        <v>2255</v>
      </c>
      <c r="Q307" s="68">
        <v>0.05</v>
      </c>
      <c r="R307" s="4"/>
      <c r="S307" s="6">
        <v>547250</v>
      </c>
      <c r="T307" s="68">
        <v>6.9999999999999999E-4</v>
      </c>
      <c r="U307" s="5"/>
      <c r="V307" s="4"/>
      <c r="W307" s="4">
        <v>40161602</v>
      </c>
      <c r="X307" s="4"/>
      <c r="Y307" s="4" t="s">
        <v>177</v>
      </c>
      <c r="Z307" s="4" t="s">
        <v>2234</v>
      </c>
      <c r="AA307" s="4">
        <v>26</v>
      </c>
      <c r="AB307" s="4">
        <v>1</v>
      </c>
      <c r="AC307" s="4">
        <v>5</v>
      </c>
      <c r="AD307" s="4" t="s">
        <v>2333</v>
      </c>
      <c r="AE307" s="4" t="s">
        <v>2334</v>
      </c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7"/>
      <c r="AX307" s="7"/>
      <c r="AY307" s="7"/>
      <c r="AZ307" s="7">
        <v>0</v>
      </c>
      <c r="BA307" s="7"/>
      <c r="BB307" s="4"/>
      <c r="BC307" s="5"/>
      <c r="BD307" s="7"/>
      <c r="BE307" s="7"/>
      <c r="BF307" s="7"/>
    </row>
    <row r="308" spans="1:58" s="3" customFormat="1" ht="13.5" x14ac:dyDescent="0.3">
      <c r="A308" s="3">
        <f t="shared" si="4"/>
        <v>297</v>
      </c>
      <c r="B308" s="4" t="s">
        <v>4698</v>
      </c>
      <c r="C308" s="5" t="s">
        <v>4699</v>
      </c>
      <c r="D308" s="4" t="s">
        <v>13</v>
      </c>
      <c r="E308" s="5" t="s">
        <v>4700</v>
      </c>
      <c r="F308" s="4" t="s">
        <v>4701</v>
      </c>
      <c r="G308" s="4" t="s">
        <v>4702</v>
      </c>
      <c r="H308" s="66">
        <v>1</v>
      </c>
      <c r="I308" s="4"/>
      <c r="J308" s="82">
        <v>15345855</v>
      </c>
      <c r="K308" s="7"/>
      <c r="L308" s="4" t="s">
        <v>2231</v>
      </c>
      <c r="M308" s="4" t="s">
        <v>4703</v>
      </c>
      <c r="N308" s="4" t="s">
        <v>4704</v>
      </c>
      <c r="O308" s="4"/>
      <c r="P308" s="4" t="s">
        <v>2233</v>
      </c>
      <c r="Q308" s="68">
        <v>7.4999999999999997E-2</v>
      </c>
      <c r="R308" s="4" t="s">
        <v>2558</v>
      </c>
      <c r="S308" s="6">
        <v>1150940</v>
      </c>
      <c r="T308" s="68">
        <v>5.0000000000000001E-4</v>
      </c>
      <c r="U308" s="5" t="s">
        <v>4705</v>
      </c>
      <c r="V308" s="68">
        <v>0.02</v>
      </c>
      <c r="W308" s="4">
        <v>72101507</v>
      </c>
      <c r="X308" s="4"/>
      <c r="Y308" s="4" t="s">
        <v>280</v>
      </c>
      <c r="Z308" s="4"/>
      <c r="AA308" s="4"/>
      <c r="AB308" s="4"/>
      <c r="AC308" s="4"/>
      <c r="AD308" s="4"/>
      <c r="AE308" s="4"/>
      <c r="AF308" s="4" t="s">
        <v>4706</v>
      </c>
      <c r="AG308" s="4"/>
      <c r="AH308" s="4"/>
      <c r="AI308" s="4"/>
      <c r="AJ308" s="4" t="s">
        <v>30</v>
      </c>
      <c r="AK308" s="4" t="s">
        <v>24</v>
      </c>
      <c r="AL308" s="4"/>
      <c r="AM308" s="4"/>
      <c r="AN308" s="4" t="s">
        <v>2291</v>
      </c>
      <c r="AO308" s="4"/>
      <c r="AP308" s="4"/>
      <c r="AQ308" s="4"/>
      <c r="AR308" s="4" t="s">
        <v>23</v>
      </c>
      <c r="AS308" s="4" t="s">
        <v>4707</v>
      </c>
      <c r="AT308" s="4" t="s">
        <v>4708</v>
      </c>
      <c r="AU308" s="4" t="s">
        <v>4709</v>
      </c>
      <c r="AV308" s="4" t="s">
        <v>4710</v>
      </c>
      <c r="AW308" s="6">
        <v>16030000</v>
      </c>
      <c r="AX308" s="6">
        <v>17633000</v>
      </c>
      <c r="AY308" s="6">
        <v>17633000</v>
      </c>
      <c r="AZ308" s="6">
        <v>17633000</v>
      </c>
      <c r="BA308" s="6">
        <v>17474425</v>
      </c>
      <c r="BB308" s="4" t="s">
        <v>13</v>
      </c>
      <c r="BC308" s="5" t="s">
        <v>4700</v>
      </c>
      <c r="BD308" s="6">
        <v>15345855</v>
      </c>
      <c r="BE308" s="66">
        <v>0.87819999999999998</v>
      </c>
      <c r="BF308" s="7">
        <v>9</v>
      </c>
    </row>
    <row r="309" spans="1:58" s="3" customFormat="1" ht="13.5" x14ac:dyDescent="0.3">
      <c r="A309" s="3">
        <f t="shared" si="4"/>
        <v>298</v>
      </c>
      <c r="B309" s="4" t="s">
        <v>4711</v>
      </c>
      <c r="C309" s="5" t="s">
        <v>4712</v>
      </c>
      <c r="D309" s="4" t="s">
        <v>13</v>
      </c>
      <c r="E309" s="5" t="s">
        <v>4713</v>
      </c>
      <c r="F309" s="4" t="s">
        <v>4714</v>
      </c>
      <c r="G309" s="4" t="s">
        <v>4715</v>
      </c>
      <c r="H309" s="66">
        <v>1</v>
      </c>
      <c r="I309" s="4"/>
      <c r="J309" s="82">
        <v>20318100</v>
      </c>
      <c r="K309" s="7"/>
      <c r="L309" s="4" t="s">
        <v>2231</v>
      </c>
      <c r="M309" s="4" t="s">
        <v>4703</v>
      </c>
      <c r="N309" s="4" t="s">
        <v>4716</v>
      </c>
      <c r="O309" s="4"/>
      <c r="P309" s="4" t="s">
        <v>2255</v>
      </c>
      <c r="Q309" s="68">
        <v>7.4999999999999997E-2</v>
      </c>
      <c r="R309" s="4"/>
      <c r="S309" s="6">
        <v>1523860</v>
      </c>
      <c r="T309" s="68">
        <v>1.1999999999999999E-3</v>
      </c>
      <c r="U309" s="5"/>
      <c r="V309" s="4"/>
      <c r="W309" s="4">
        <v>72101507</v>
      </c>
      <c r="X309" s="4"/>
      <c r="Y309" s="4" t="s">
        <v>177</v>
      </c>
      <c r="Z309" s="4" t="s">
        <v>2234</v>
      </c>
      <c r="AA309" s="4">
        <v>26</v>
      </c>
      <c r="AB309" s="4">
        <v>1</v>
      </c>
      <c r="AC309" s="4">
        <v>5</v>
      </c>
      <c r="AD309" s="4" t="s">
        <v>2333</v>
      </c>
      <c r="AE309" s="4" t="s">
        <v>2334</v>
      </c>
      <c r="AF309" s="4" t="s">
        <v>4717</v>
      </c>
      <c r="AG309" s="4"/>
      <c r="AH309" s="4"/>
      <c r="AI309" s="4"/>
      <c r="AJ309" s="4" t="s">
        <v>17</v>
      </c>
      <c r="AK309" s="4" t="s">
        <v>18</v>
      </c>
      <c r="AL309" s="4"/>
      <c r="AM309" s="4"/>
      <c r="AN309" s="4"/>
      <c r="AO309" s="4"/>
      <c r="AP309" s="4"/>
      <c r="AQ309" s="4"/>
      <c r="AR309" s="4" t="s">
        <v>19</v>
      </c>
      <c r="AS309" s="4" t="s">
        <v>4718</v>
      </c>
      <c r="AT309" s="4"/>
      <c r="AU309" s="4" t="s">
        <v>4719</v>
      </c>
      <c r="AV309" s="4" t="s">
        <v>4720</v>
      </c>
      <c r="AW309" s="6">
        <v>19650000</v>
      </c>
      <c r="AX309" s="6">
        <v>21615000</v>
      </c>
      <c r="AY309" s="7"/>
      <c r="AZ309" s="7">
        <v>0</v>
      </c>
      <c r="BA309" s="6">
        <v>20900000</v>
      </c>
      <c r="BB309" s="4" t="s">
        <v>13</v>
      </c>
      <c r="BC309" s="5" t="s">
        <v>4713</v>
      </c>
      <c r="BD309" s="6">
        <v>20318100</v>
      </c>
      <c r="BE309" s="66">
        <v>0.97219999999999995</v>
      </c>
      <c r="BF309" s="7">
        <v>1</v>
      </c>
    </row>
    <row r="310" spans="1:58" s="3" customFormat="1" ht="13.5" x14ac:dyDescent="0.3">
      <c r="A310" s="3">
        <f t="shared" si="4"/>
        <v>299</v>
      </c>
      <c r="B310" s="4" t="s">
        <v>4721</v>
      </c>
      <c r="C310" s="5" t="s">
        <v>4722</v>
      </c>
      <c r="D310" s="4" t="s">
        <v>13</v>
      </c>
      <c r="E310" s="5" t="s">
        <v>4127</v>
      </c>
      <c r="F310" s="4" t="s">
        <v>4128</v>
      </c>
      <c r="G310" s="4" t="s">
        <v>4129</v>
      </c>
      <c r="H310" s="66">
        <v>1</v>
      </c>
      <c r="I310" s="4"/>
      <c r="J310" s="82">
        <v>37125000</v>
      </c>
      <c r="K310" s="7"/>
      <c r="L310" s="4" t="s">
        <v>2231</v>
      </c>
      <c r="M310" s="4" t="s">
        <v>4723</v>
      </c>
      <c r="N310" s="4" t="s">
        <v>4724</v>
      </c>
      <c r="O310" s="4"/>
      <c r="P310" s="4" t="s">
        <v>2255</v>
      </c>
      <c r="Q310" s="68">
        <v>7.4999999999999997E-2</v>
      </c>
      <c r="R310" s="4"/>
      <c r="S310" s="6">
        <v>2784380</v>
      </c>
      <c r="T310" s="68">
        <v>1.1999999999999999E-3</v>
      </c>
      <c r="U310" s="5"/>
      <c r="V310" s="4"/>
      <c r="W310" s="4">
        <v>84111599</v>
      </c>
      <c r="X310" s="4"/>
      <c r="Y310" s="4" t="s">
        <v>16</v>
      </c>
      <c r="Z310" s="4"/>
      <c r="AA310" s="4"/>
      <c r="AB310" s="4"/>
      <c r="AC310" s="4"/>
      <c r="AD310" s="4"/>
      <c r="AE310" s="4"/>
      <c r="AF310" s="4" t="s">
        <v>4725</v>
      </c>
      <c r="AG310" s="4"/>
      <c r="AH310" s="4"/>
      <c r="AI310" s="4"/>
      <c r="AJ310" s="4" t="s">
        <v>17</v>
      </c>
      <c r="AK310" s="4" t="s">
        <v>22</v>
      </c>
      <c r="AL310" s="4"/>
      <c r="AM310" s="4"/>
      <c r="AN310" s="4"/>
      <c r="AO310" s="4"/>
      <c r="AP310" s="4"/>
      <c r="AQ310" s="4"/>
      <c r="AR310" s="4" t="s">
        <v>139</v>
      </c>
      <c r="AS310" s="4" t="s">
        <v>4726</v>
      </c>
      <c r="AT310" s="4" t="s">
        <v>4583</v>
      </c>
      <c r="AU310" s="4" t="s">
        <v>4674</v>
      </c>
      <c r="AV310" s="4" t="s">
        <v>4727</v>
      </c>
      <c r="AW310" s="6">
        <v>45000000</v>
      </c>
      <c r="AX310" s="6">
        <v>49500000</v>
      </c>
      <c r="AY310" s="6">
        <v>49500000</v>
      </c>
      <c r="AZ310" s="7">
        <v>0</v>
      </c>
      <c r="BA310" s="6">
        <v>49788855</v>
      </c>
      <c r="BB310" s="4" t="s">
        <v>13</v>
      </c>
      <c r="BC310" s="5" t="s">
        <v>4127</v>
      </c>
      <c r="BD310" s="6">
        <v>37125000</v>
      </c>
      <c r="BE310" s="66">
        <v>0.74560000000000004</v>
      </c>
      <c r="BF310" s="7">
        <v>4</v>
      </c>
    </row>
    <row r="311" spans="1:58" s="3" customFormat="1" ht="13.5" x14ac:dyDescent="0.3">
      <c r="A311" s="3">
        <f t="shared" si="4"/>
        <v>300</v>
      </c>
      <c r="B311" s="4" t="s">
        <v>4728</v>
      </c>
      <c r="C311" s="5" t="s">
        <v>4729</v>
      </c>
      <c r="D311" s="4" t="s">
        <v>13</v>
      </c>
      <c r="E311" s="5" t="s">
        <v>4730</v>
      </c>
      <c r="F311" s="4" t="s">
        <v>4731</v>
      </c>
      <c r="G311" s="4" t="s">
        <v>4732</v>
      </c>
      <c r="H311" s="66">
        <v>1</v>
      </c>
      <c r="I311" s="4"/>
      <c r="J311" s="82">
        <v>9900000</v>
      </c>
      <c r="K311" s="7"/>
      <c r="L311" s="4" t="s">
        <v>2231</v>
      </c>
      <c r="M311" s="4" t="s">
        <v>4723</v>
      </c>
      <c r="N311" s="4" t="s">
        <v>4733</v>
      </c>
      <c r="O311" s="4"/>
      <c r="P311" s="4" t="s">
        <v>2255</v>
      </c>
      <c r="Q311" s="68">
        <v>0.1</v>
      </c>
      <c r="R311" s="4"/>
      <c r="S311" s="6">
        <v>990000</v>
      </c>
      <c r="T311" s="68">
        <v>1.5E-3</v>
      </c>
      <c r="U311" s="5"/>
      <c r="V311" s="4"/>
      <c r="W311" s="4"/>
      <c r="X311" s="4"/>
      <c r="Y311" s="4" t="s">
        <v>80</v>
      </c>
      <c r="Z311" s="4" t="s">
        <v>2234</v>
      </c>
      <c r="AA311" s="4">
        <v>26</v>
      </c>
      <c r="AB311" s="4">
        <v>1</v>
      </c>
      <c r="AC311" s="4">
        <v>5</v>
      </c>
      <c r="AD311" s="4" t="s">
        <v>2333</v>
      </c>
      <c r="AE311" s="4" t="s">
        <v>2334</v>
      </c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7"/>
      <c r="AX311" s="7"/>
      <c r="AY311" s="7"/>
      <c r="AZ311" s="7">
        <v>0</v>
      </c>
      <c r="BA311" s="7"/>
      <c r="BB311" s="4"/>
      <c r="BC311" s="5"/>
      <c r="BD311" s="7"/>
      <c r="BE311" s="7"/>
      <c r="BF311" s="7"/>
    </row>
    <row r="312" spans="1:58" s="3" customFormat="1" ht="13.5" x14ac:dyDescent="0.3">
      <c r="A312" s="3">
        <f t="shared" si="4"/>
        <v>301</v>
      </c>
      <c r="B312" s="4" t="s">
        <v>4734</v>
      </c>
      <c r="C312" s="5" t="s">
        <v>4735</v>
      </c>
      <c r="D312" s="4" t="s">
        <v>13</v>
      </c>
      <c r="E312" s="5" t="s">
        <v>4736</v>
      </c>
      <c r="F312" s="4" t="s">
        <v>4737</v>
      </c>
      <c r="G312" s="4" t="s">
        <v>4738</v>
      </c>
      <c r="H312" s="66">
        <v>1</v>
      </c>
      <c r="I312" s="4"/>
      <c r="J312" s="82">
        <v>96319400</v>
      </c>
      <c r="K312" s="7"/>
      <c r="L312" s="4" t="s">
        <v>2231</v>
      </c>
      <c r="M312" s="4" t="s">
        <v>4739</v>
      </c>
      <c r="N312" s="4" t="s">
        <v>4740</v>
      </c>
      <c r="O312" s="4"/>
      <c r="P312" s="4" t="s">
        <v>2233</v>
      </c>
      <c r="Q312" s="68">
        <v>7.4999999999999997E-2</v>
      </c>
      <c r="R312" s="4" t="s">
        <v>2359</v>
      </c>
      <c r="S312" s="6">
        <v>7223960</v>
      </c>
      <c r="T312" s="68">
        <v>5.0000000000000001E-4</v>
      </c>
      <c r="U312" s="5" t="s">
        <v>2628</v>
      </c>
      <c r="V312" s="68">
        <v>0.02</v>
      </c>
      <c r="W312" s="4">
        <v>72149001</v>
      </c>
      <c r="X312" s="4"/>
      <c r="Y312" s="4" t="s">
        <v>177</v>
      </c>
      <c r="Z312" s="4"/>
      <c r="AA312" s="4"/>
      <c r="AB312" s="4"/>
      <c r="AC312" s="4"/>
      <c r="AD312" s="4"/>
      <c r="AE312" s="4"/>
      <c r="AF312" s="4" t="s">
        <v>4741</v>
      </c>
      <c r="AG312" s="4"/>
      <c r="AH312" s="4"/>
      <c r="AI312" s="4"/>
      <c r="AJ312" s="4" t="s">
        <v>30</v>
      </c>
      <c r="AK312" s="4" t="s">
        <v>24</v>
      </c>
      <c r="AL312" s="4"/>
      <c r="AM312" s="4"/>
      <c r="AN312" s="4"/>
      <c r="AO312" s="4" t="s">
        <v>2291</v>
      </c>
      <c r="AP312" s="4"/>
      <c r="AQ312" s="4"/>
      <c r="AR312" s="4" t="s">
        <v>23</v>
      </c>
      <c r="AS312" s="4" t="s">
        <v>4742</v>
      </c>
      <c r="AT312" s="4"/>
      <c r="AU312" s="4" t="s">
        <v>4743</v>
      </c>
      <c r="AV312" s="4" t="s">
        <v>4744</v>
      </c>
      <c r="AW312" s="6">
        <v>99930000</v>
      </c>
      <c r="AX312" s="6">
        <v>109923000</v>
      </c>
      <c r="AY312" s="6">
        <v>109923000</v>
      </c>
      <c r="AZ312" s="6">
        <v>109923000</v>
      </c>
      <c r="BA312" s="6">
        <v>109724018</v>
      </c>
      <c r="BB312" s="4" t="s">
        <v>13</v>
      </c>
      <c r="BC312" s="5" t="s">
        <v>4736</v>
      </c>
      <c r="BD312" s="6">
        <v>96319400</v>
      </c>
      <c r="BE312" s="66">
        <v>0.87780000000000002</v>
      </c>
      <c r="BF312" s="7">
        <v>486</v>
      </c>
    </row>
    <row r="313" spans="1:58" s="3" customFormat="1" ht="13.5" x14ac:dyDescent="0.3">
      <c r="A313" s="3">
        <f t="shared" si="4"/>
        <v>302</v>
      </c>
      <c r="B313" s="4" t="s">
        <v>4745</v>
      </c>
      <c r="C313" s="5" t="s">
        <v>4746</v>
      </c>
      <c r="D313" s="4" t="s">
        <v>13</v>
      </c>
      <c r="E313" s="5" t="s">
        <v>189</v>
      </c>
      <c r="F313" s="4" t="s">
        <v>4747</v>
      </c>
      <c r="G313" s="4" t="s">
        <v>4748</v>
      </c>
      <c r="H313" s="66">
        <v>1</v>
      </c>
      <c r="I313" s="4"/>
      <c r="J313" s="82">
        <v>18700000</v>
      </c>
      <c r="K313" s="7"/>
      <c r="L313" s="4" t="s">
        <v>2231</v>
      </c>
      <c r="M313" s="4" t="s">
        <v>4749</v>
      </c>
      <c r="N313" s="4" t="s">
        <v>4750</v>
      </c>
      <c r="O313" s="4"/>
      <c r="P313" s="4" t="s">
        <v>2255</v>
      </c>
      <c r="Q313" s="68">
        <v>0.15</v>
      </c>
      <c r="R313" s="4"/>
      <c r="S313" s="6">
        <v>2805000</v>
      </c>
      <c r="T313" s="68">
        <v>1.1999999999999999E-3</v>
      </c>
      <c r="U313" s="5" t="s">
        <v>4607</v>
      </c>
      <c r="V313" s="68">
        <v>0.02</v>
      </c>
      <c r="W313" s="4">
        <v>72154010</v>
      </c>
      <c r="X313" s="4"/>
      <c r="Y313" s="4" t="s">
        <v>190</v>
      </c>
      <c r="Z313" s="4" t="s">
        <v>2234</v>
      </c>
      <c r="AA313" s="4">
        <v>26</v>
      </c>
      <c r="AB313" s="4">
        <v>1</v>
      </c>
      <c r="AC313" s="4">
        <v>2</v>
      </c>
      <c r="AD313" s="4" t="s">
        <v>2235</v>
      </c>
      <c r="AE313" s="4" t="s">
        <v>2236</v>
      </c>
      <c r="AF313" s="4" t="s">
        <v>4751</v>
      </c>
      <c r="AG313" s="4"/>
      <c r="AH313" s="4"/>
      <c r="AI313" s="4"/>
      <c r="AJ313" s="4" t="s">
        <v>17</v>
      </c>
      <c r="AK313" s="4" t="s">
        <v>18</v>
      </c>
      <c r="AL313" s="4"/>
      <c r="AM313" s="4"/>
      <c r="AN313" s="4"/>
      <c r="AO313" s="4"/>
      <c r="AP313" s="4"/>
      <c r="AQ313" s="4"/>
      <c r="AR313" s="4" t="s">
        <v>19</v>
      </c>
      <c r="AS313" s="4" t="s">
        <v>4752</v>
      </c>
      <c r="AT313" s="4"/>
      <c r="AU313" s="4" t="s">
        <v>4753</v>
      </c>
      <c r="AV313" s="4" t="s">
        <v>4754</v>
      </c>
      <c r="AW313" s="6">
        <v>19000000</v>
      </c>
      <c r="AX313" s="6">
        <v>20900000</v>
      </c>
      <c r="AY313" s="7"/>
      <c r="AZ313" s="7">
        <v>0</v>
      </c>
      <c r="BA313" s="6">
        <v>19530000</v>
      </c>
      <c r="BB313" s="4" t="s">
        <v>13</v>
      </c>
      <c r="BC313" s="5" t="s">
        <v>189</v>
      </c>
      <c r="BD313" s="6">
        <v>18700000</v>
      </c>
      <c r="BE313" s="66">
        <v>0.95750000000000002</v>
      </c>
      <c r="BF313" s="7">
        <v>1</v>
      </c>
    </row>
    <row r="314" spans="1:58" s="3" customFormat="1" ht="13.5" x14ac:dyDescent="0.3">
      <c r="A314" s="3">
        <f t="shared" si="4"/>
        <v>303</v>
      </c>
      <c r="B314" s="4" t="s">
        <v>4755</v>
      </c>
      <c r="C314" s="5" t="s">
        <v>4756</v>
      </c>
      <c r="D314" s="4" t="s">
        <v>13</v>
      </c>
      <c r="E314" s="5" t="s">
        <v>4757</v>
      </c>
      <c r="F314" s="4" t="s">
        <v>4758</v>
      </c>
      <c r="G314" s="4" t="s">
        <v>4759</v>
      </c>
      <c r="H314" s="66">
        <v>1</v>
      </c>
      <c r="I314" s="4"/>
      <c r="J314" s="82">
        <v>122524954</v>
      </c>
      <c r="K314" s="7"/>
      <c r="L314" s="4" t="s">
        <v>2231</v>
      </c>
      <c r="M314" s="4" t="s">
        <v>4749</v>
      </c>
      <c r="N314" s="4" t="s">
        <v>4760</v>
      </c>
      <c r="O314" s="4"/>
      <c r="P314" s="4" t="s">
        <v>2233</v>
      </c>
      <c r="Q314" s="68">
        <v>7.4999999999999997E-2</v>
      </c>
      <c r="R314" s="4" t="s">
        <v>2617</v>
      </c>
      <c r="S314" s="6">
        <v>9189380</v>
      </c>
      <c r="T314" s="68">
        <v>5.0000000000000001E-4</v>
      </c>
      <c r="U314" s="5" t="s">
        <v>2559</v>
      </c>
      <c r="V314" s="68">
        <v>0.02</v>
      </c>
      <c r="W314" s="4">
        <v>72151699</v>
      </c>
      <c r="X314" s="4"/>
      <c r="Y314" s="4" t="s">
        <v>16</v>
      </c>
      <c r="Z314" s="4"/>
      <c r="AA314" s="4"/>
      <c r="AB314" s="4"/>
      <c r="AC314" s="4"/>
      <c r="AD314" s="4"/>
      <c r="AE314" s="4"/>
      <c r="AF314" s="4" t="s">
        <v>4761</v>
      </c>
      <c r="AG314" s="4"/>
      <c r="AH314" s="4"/>
      <c r="AI314" s="4"/>
      <c r="AJ314" s="4" t="s">
        <v>30</v>
      </c>
      <c r="AK314" s="4" t="s">
        <v>24</v>
      </c>
      <c r="AL314" s="4"/>
      <c r="AM314" s="4"/>
      <c r="AN314" s="4"/>
      <c r="AO314" s="4" t="s">
        <v>2291</v>
      </c>
      <c r="AP314" s="4"/>
      <c r="AQ314" s="4"/>
      <c r="AR314" s="4" t="s">
        <v>23</v>
      </c>
      <c r="AS314" s="4" t="s">
        <v>4762</v>
      </c>
      <c r="AT314" s="4"/>
      <c r="AU314" s="4" t="s">
        <v>4709</v>
      </c>
      <c r="AV314" s="4" t="s">
        <v>4763</v>
      </c>
      <c r="AW314" s="6">
        <v>126660000</v>
      </c>
      <c r="AX314" s="6">
        <v>139326000</v>
      </c>
      <c r="AY314" s="6">
        <v>139326000</v>
      </c>
      <c r="AZ314" s="6">
        <v>139326000</v>
      </c>
      <c r="BA314" s="6">
        <v>139630348</v>
      </c>
      <c r="BB314" s="4" t="s">
        <v>13</v>
      </c>
      <c r="BC314" s="5" t="s">
        <v>4757</v>
      </c>
      <c r="BD314" s="6">
        <v>122524954</v>
      </c>
      <c r="BE314" s="66">
        <v>0.87749999999999995</v>
      </c>
      <c r="BF314" s="7">
        <v>389</v>
      </c>
    </row>
    <row r="315" spans="1:58" s="3" customFormat="1" ht="13.5" x14ac:dyDescent="0.3">
      <c r="A315" s="3">
        <f t="shared" si="4"/>
        <v>304</v>
      </c>
      <c r="B315" s="4" t="s">
        <v>4764</v>
      </c>
      <c r="C315" s="5" t="s">
        <v>4765</v>
      </c>
      <c r="D315" s="4" t="s">
        <v>13</v>
      </c>
      <c r="E315" s="5" t="s">
        <v>3916</v>
      </c>
      <c r="F315" s="4" t="s">
        <v>3917</v>
      </c>
      <c r="G315" s="4" t="s">
        <v>3918</v>
      </c>
      <c r="H315" s="66">
        <v>1</v>
      </c>
      <c r="I315" s="4"/>
      <c r="J315" s="82">
        <v>47537820</v>
      </c>
      <c r="K315" s="7"/>
      <c r="L315" s="4" t="s">
        <v>2231</v>
      </c>
      <c r="M315" s="4" t="s">
        <v>4766</v>
      </c>
      <c r="N315" s="4" t="s">
        <v>4767</v>
      </c>
      <c r="O315" s="4"/>
      <c r="P315" s="4" t="s">
        <v>2233</v>
      </c>
      <c r="Q315" s="68">
        <v>7.4999999999999997E-2</v>
      </c>
      <c r="R315" s="4" t="s">
        <v>2245</v>
      </c>
      <c r="S315" s="6">
        <v>3565340</v>
      </c>
      <c r="T315" s="68">
        <v>1.1999999999999999E-3</v>
      </c>
      <c r="U315" s="5"/>
      <c r="V315" s="4"/>
      <c r="W315" s="4">
        <v>72101597</v>
      </c>
      <c r="X315" s="4"/>
      <c r="Y315" s="4" t="s">
        <v>109</v>
      </c>
      <c r="Z315" s="4" t="s">
        <v>2234</v>
      </c>
      <c r="AA315" s="4">
        <v>26</v>
      </c>
      <c r="AB315" s="4">
        <v>1</v>
      </c>
      <c r="AC315" s="4">
        <v>5</v>
      </c>
      <c r="AD315" s="4" t="s">
        <v>2333</v>
      </c>
      <c r="AE315" s="4" t="s">
        <v>2334</v>
      </c>
      <c r="AF315" s="4" t="s">
        <v>4768</v>
      </c>
      <c r="AG315" s="4"/>
      <c r="AH315" s="4"/>
      <c r="AI315" s="4"/>
      <c r="AJ315" s="4" t="s">
        <v>17</v>
      </c>
      <c r="AK315" s="4" t="s">
        <v>18</v>
      </c>
      <c r="AL315" s="4"/>
      <c r="AM315" s="4"/>
      <c r="AN315" s="4"/>
      <c r="AO315" s="4"/>
      <c r="AP315" s="4"/>
      <c r="AQ315" s="4"/>
      <c r="AR315" s="4" t="s">
        <v>19</v>
      </c>
      <c r="AS315" s="4" t="s">
        <v>4769</v>
      </c>
      <c r="AT315" s="4"/>
      <c r="AU315" s="4" t="s">
        <v>4770</v>
      </c>
      <c r="AV315" s="4" t="s">
        <v>4771</v>
      </c>
      <c r="AW315" s="6">
        <v>45300000</v>
      </c>
      <c r="AX315" s="6">
        <v>49830000</v>
      </c>
      <c r="AY315" s="7"/>
      <c r="AZ315" s="7">
        <v>0</v>
      </c>
      <c r="BA315" s="6">
        <v>47836800</v>
      </c>
      <c r="BB315" s="4" t="s">
        <v>13</v>
      </c>
      <c r="BC315" s="5" t="s">
        <v>3916</v>
      </c>
      <c r="BD315" s="6">
        <v>47537820</v>
      </c>
      <c r="BE315" s="66">
        <v>0.99380000000000002</v>
      </c>
      <c r="BF315" s="7">
        <v>1</v>
      </c>
    </row>
    <row r="316" spans="1:58" s="3" customFormat="1" ht="13.5" x14ac:dyDescent="0.3">
      <c r="A316" s="3">
        <f t="shared" si="4"/>
        <v>305</v>
      </c>
      <c r="B316" s="4" t="s">
        <v>4772</v>
      </c>
      <c r="C316" s="5" t="s">
        <v>4773</v>
      </c>
      <c r="D316" s="4" t="s">
        <v>13</v>
      </c>
      <c r="E316" s="5" t="s">
        <v>4774</v>
      </c>
      <c r="F316" s="4" t="s">
        <v>4775</v>
      </c>
      <c r="G316" s="4" t="s">
        <v>4776</v>
      </c>
      <c r="H316" s="66">
        <v>1</v>
      </c>
      <c r="I316" s="4"/>
      <c r="J316" s="82">
        <v>482570000</v>
      </c>
      <c r="K316" s="7"/>
      <c r="L316" s="4" t="s">
        <v>2231</v>
      </c>
      <c r="M316" s="4" t="s">
        <v>4766</v>
      </c>
      <c r="N316" s="4" t="s">
        <v>4777</v>
      </c>
      <c r="O316" s="4"/>
      <c r="P316" s="4" t="s">
        <v>2233</v>
      </c>
      <c r="Q316" s="68">
        <v>7.4999999999999997E-2</v>
      </c>
      <c r="R316" s="4" t="s">
        <v>2245</v>
      </c>
      <c r="S316" s="6">
        <v>36192750</v>
      </c>
      <c r="T316" s="68">
        <v>1.1999999999999999E-3</v>
      </c>
      <c r="U316" s="5"/>
      <c r="V316" s="4"/>
      <c r="W316" s="4">
        <v>81111599</v>
      </c>
      <c r="X316" s="4"/>
      <c r="Y316" s="4" t="s">
        <v>16</v>
      </c>
      <c r="Z316" s="4" t="s">
        <v>2234</v>
      </c>
      <c r="AA316" s="4">
        <v>27</v>
      </c>
      <c r="AB316" s="4">
        <v>3</v>
      </c>
      <c r="AC316" s="4">
        <v>0</v>
      </c>
      <c r="AD316" s="4">
        <v>0</v>
      </c>
      <c r="AE316" s="4" t="s">
        <v>2472</v>
      </c>
      <c r="AF316" s="4" t="s">
        <v>4778</v>
      </c>
      <c r="AG316" s="4"/>
      <c r="AH316" s="4"/>
      <c r="AI316" s="4"/>
      <c r="AJ316" s="4" t="s">
        <v>17</v>
      </c>
      <c r="AK316" s="4" t="s">
        <v>18</v>
      </c>
      <c r="AL316" s="4"/>
      <c r="AM316" s="4"/>
      <c r="AN316" s="4"/>
      <c r="AO316" s="4"/>
      <c r="AP316" s="4"/>
      <c r="AQ316" s="4"/>
      <c r="AR316" s="4" t="s">
        <v>19</v>
      </c>
      <c r="AS316" s="4" t="s">
        <v>4779</v>
      </c>
      <c r="AT316" s="4"/>
      <c r="AU316" s="4" t="s">
        <v>4780</v>
      </c>
      <c r="AV316" s="4" t="s">
        <v>4781</v>
      </c>
      <c r="AW316" s="6">
        <v>452569521</v>
      </c>
      <c r="AX316" s="6">
        <v>497826473</v>
      </c>
      <c r="AY316" s="7"/>
      <c r="AZ316" s="7">
        <v>0</v>
      </c>
      <c r="BA316" s="6">
        <v>485250000</v>
      </c>
      <c r="BB316" s="4" t="s">
        <v>13</v>
      </c>
      <c r="BC316" s="5" t="s">
        <v>4774</v>
      </c>
      <c r="BD316" s="6">
        <v>482570000</v>
      </c>
      <c r="BE316" s="66">
        <v>0.99450000000000005</v>
      </c>
      <c r="BF316" s="7">
        <v>1</v>
      </c>
    </row>
    <row r="317" spans="1:58" s="3" customFormat="1" ht="13.5" x14ac:dyDescent="0.3">
      <c r="A317" s="3">
        <f t="shared" si="4"/>
        <v>306</v>
      </c>
      <c r="B317" s="4" t="s">
        <v>4782</v>
      </c>
      <c r="C317" s="5" t="s">
        <v>4783</v>
      </c>
      <c r="D317" s="4" t="s">
        <v>13</v>
      </c>
      <c r="E317" s="5" t="s">
        <v>4784</v>
      </c>
      <c r="F317" s="4" t="s">
        <v>4785</v>
      </c>
      <c r="G317" s="4" t="s">
        <v>4786</v>
      </c>
      <c r="H317" s="66">
        <v>1</v>
      </c>
      <c r="I317" s="4"/>
      <c r="J317" s="82">
        <v>10340000</v>
      </c>
      <c r="K317" s="7"/>
      <c r="L317" s="4" t="s">
        <v>2231</v>
      </c>
      <c r="M317" s="4" t="s">
        <v>4766</v>
      </c>
      <c r="N317" s="4" t="s">
        <v>4787</v>
      </c>
      <c r="O317" s="4"/>
      <c r="P317" s="4" t="s">
        <v>2233</v>
      </c>
      <c r="Q317" s="68">
        <v>7.4999999999999997E-2</v>
      </c>
      <c r="R317" s="4" t="s">
        <v>2245</v>
      </c>
      <c r="S317" s="6">
        <v>775500</v>
      </c>
      <c r="T317" s="68">
        <v>5.0000000000000001E-4</v>
      </c>
      <c r="U317" s="5" t="s">
        <v>2493</v>
      </c>
      <c r="V317" s="68">
        <v>0.02</v>
      </c>
      <c r="W317" s="4">
        <v>72101507</v>
      </c>
      <c r="X317" s="4"/>
      <c r="Y317" s="4" t="s">
        <v>42</v>
      </c>
      <c r="Z317" s="4" t="s">
        <v>2234</v>
      </c>
      <c r="AA317" s="4">
        <v>26</v>
      </c>
      <c r="AB317" s="4">
        <v>1</v>
      </c>
      <c r="AC317" s="4">
        <v>5</v>
      </c>
      <c r="AD317" s="4" t="s">
        <v>2333</v>
      </c>
      <c r="AE317" s="4" t="s">
        <v>2334</v>
      </c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7"/>
      <c r="AX317" s="7"/>
      <c r="AY317" s="7"/>
      <c r="AZ317" s="6">
        <v>10340000</v>
      </c>
      <c r="BA317" s="7"/>
      <c r="BB317" s="4"/>
      <c r="BC317" s="5"/>
      <c r="BD317" s="7"/>
      <c r="BE317" s="7"/>
      <c r="BF317" s="7"/>
    </row>
    <row r="318" spans="1:58" s="3" customFormat="1" ht="13.5" x14ac:dyDescent="0.3">
      <c r="A318" s="3">
        <f t="shared" si="4"/>
        <v>307</v>
      </c>
      <c r="B318" s="4" t="s">
        <v>4788</v>
      </c>
      <c r="C318" s="5" t="s">
        <v>4789</v>
      </c>
      <c r="D318" s="4" t="s">
        <v>13</v>
      </c>
      <c r="E318" s="5" t="s">
        <v>4790</v>
      </c>
      <c r="F318" s="4" t="s">
        <v>4791</v>
      </c>
      <c r="G318" s="4" t="s">
        <v>4792</v>
      </c>
      <c r="H318" s="66">
        <v>1</v>
      </c>
      <c r="I318" s="4"/>
      <c r="J318" s="82">
        <v>33403342</v>
      </c>
      <c r="K318" s="7"/>
      <c r="L318" s="4" t="s">
        <v>2231</v>
      </c>
      <c r="M318" s="4" t="s">
        <v>4793</v>
      </c>
      <c r="N318" s="4" t="s">
        <v>4794</v>
      </c>
      <c r="O318" s="4"/>
      <c r="P318" s="4" t="s">
        <v>2233</v>
      </c>
      <c r="Q318" s="68">
        <v>7.4999999999999997E-2</v>
      </c>
      <c r="R318" s="4" t="s">
        <v>2545</v>
      </c>
      <c r="S318" s="6">
        <v>2505260</v>
      </c>
      <c r="T318" s="68">
        <v>1.1999999999999999E-3</v>
      </c>
      <c r="U318" s="5"/>
      <c r="V318" s="4"/>
      <c r="W318" s="4">
        <v>81108989</v>
      </c>
      <c r="X318" s="4"/>
      <c r="Y318" s="4" t="s">
        <v>16</v>
      </c>
      <c r="Z318" s="4" t="s">
        <v>2234</v>
      </c>
      <c r="AA318" s="4">
        <v>26</v>
      </c>
      <c r="AB318" s="4">
        <v>1</v>
      </c>
      <c r="AC318" s="4">
        <v>5</v>
      </c>
      <c r="AD318" s="4" t="s">
        <v>2333</v>
      </c>
      <c r="AE318" s="4" t="s">
        <v>2334</v>
      </c>
      <c r="AF318" s="4" t="s">
        <v>4795</v>
      </c>
      <c r="AG318" s="4"/>
      <c r="AH318" s="4"/>
      <c r="AI318" s="4"/>
      <c r="AJ318" s="4" t="s">
        <v>38</v>
      </c>
      <c r="AK318" s="4" t="s">
        <v>124</v>
      </c>
      <c r="AL318" s="4"/>
      <c r="AM318" s="4"/>
      <c r="AN318" s="4"/>
      <c r="AO318" s="4"/>
      <c r="AP318" s="4"/>
      <c r="AQ318" s="4"/>
      <c r="AR318" s="4" t="s">
        <v>125</v>
      </c>
      <c r="AS318" s="4" t="s">
        <v>4796</v>
      </c>
      <c r="AT318" s="4"/>
      <c r="AU318" s="4" t="s">
        <v>4797</v>
      </c>
      <c r="AV318" s="4" t="s">
        <v>4798</v>
      </c>
      <c r="AW318" s="6">
        <v>34480000</v>
      </c>
      <c r="AX318" s="6">
        <v>37928000</v>
      </c>
      <c r="AY318" s="6">
        <v>37928000</v>
      </c>
      <c r="AZ318" s="7">
        <v>0</v>
      </c>
      <c r="BA318" s="6">
        <v>37888490</v>
      </c>
      <c r="BB318" s="4" t="s">
        <v>13</v>
      </c>
      <c r="BC318" s="5" t="s">
        <v>4790</v>
      </c>
      <c r="BD318" s="6">
        <v>33403342</v>
      </c>
      <c r="BE318" s="66">
        <v>0.88160000000000005</v>
      </c>
      <c r="BF318" s="7">
        <v>5</v>
      </c>
    </row>
    <row r="319" spans="1:58" s="3" customFormat="1" ht="13.5" x14ac:dyDescent="0.3">
      <c r="A319" s="3">
        <f t="shared" si="4"/>
        <v>308</v>
      </c>
      <c r="B319" s="4" t="s">
        <v>4799</v>
      </c>
      <c r="C319" s="5" t="s">
        <v>4800</v>
      </c>
      <c r="D319" s="4" t="s">
        <v>13</v>
      </c>
      <c r="E319" s="5" t="s">
        <v>4801</v>
      </c>
      <c r="F319" s="4" t="s">
        <v>4802</v>
      </c>
      <c r="G319" s="4" t="s">
        <v>4803</v>
      </c>
      <c r="H319" s="66">
        <v>1</v>
      </c>
      <c r="I319" s="4"/>
      <c r="J319" s="82">
        <v>50815665</v>
      </c>
      <c r="K319" s="7"/>
      <c r="L319" s="4" t="s">
        <v>2231</v>
      </c>
      <c r="M319" s="4" t="s">
        <v>4804</v>
      </c>
      <c r="N319" s="4" t="s">
        <v>4805</v>
      </c>
      <c r="O319" s="4"/>
      <c r="P319" s="4" t="s">
        <v>2233</v>
      </c>
      <c r="Q319" s="68">
        <v>7.4999999999999997E-2</v>
      </c>
      <c r="R319" s="4" t="s">
        <v>2245</v>
      </c>
      <c r="S319" s="6">
        <v>3811180</v>
      </c>
      <c r="T319" s="68">
        <v>5.0000000000000001E-4</v>
      </c>
      <c r="U319" s="5" t="s">
        <v>2493</v>
      </c>
      <c r="V319" s="68">
        <v>0.02</v>
      </c>
      <c r="W319" s="4">
        <v>72101507</v>
      </c>
      <c r="X319" s="4"/>
      <c r="Y319" s="4" t="s">
        <v>42</v>
      </c>
      <c r="Z319" s="4"/>
      <c r="AA319" s="4"/>
      <c r="AB319" s="4"/>
      <c r="AC319" s="4"/>
      <c r="AD319" s="4"/>
      <c r="AE319" s="4"/>
      <c r="AF319" s="4" t="s">
        <v>4806</v>
      </c>
      <c r="AG319" s="4"/>
      <c r="AH319" s="4" t="s">
        <v>2291</v>
      </c>
      <c r="AI319" s="4"/>
      <c r="AJ319" s="4" t="s">
        <v>30</v>
      </c>
      <c r="AK319" s="4" t="s">
        <v>24</v>
      </c>
      <c r="AL319" s="4"/>
      <c r="AM319" s="4"/>
      <c r="AN319" s="4"/>
      <c r="AO319" s="4" t="s">
        <v>2291</v>
      </c>
      <c r="AP319" s="4"/>
      <c r="AQ319" s="4"/>
      <c r="AR319" s="4" t="s">
        <v>23</v>
      </c>
      <c r="AS319" s="4" t="s">
        <v>4807</v>
      </c>
      <c r="AT319" s="4"/>
      <c r="AU319" s="4" t="s">
        <v>4808</v>
      </c>
      <c r="AV319" s="4" t="s">
        <v>4809</v>
      </c>
      <c r="AW319" s="6">
        <v>52890000</v>
      </c>
      <c r="AX319" s="6">
        <v>58179000</v>
      </c>
      <c r="AY319" s="6">
        <v>58179000</v>
      </c>
      <c r="AZ319" s="6">
        <v>58179000</v>
      </c>
      <c r="BA319" s="6">
        <v>57907402</v>
      </c>
      <c r="BB319" s="4" t="s">
        <v>13</v>
      </c>
      <c r="BC319" s="5" t="s">
        <v>4801</v>
      </c>
      <c r="BD319" s="6">
        <v>50815665</v>
      </c>
      <c r="BE319" s="66">
        <v>0.87749999999999995</v>
      </c>
      <c r="BF319" s="7">
        <v>102</v>
      </c>
    </row>
    <row r="320" spans="1:58" s="3" customFormat="1" ht="13.5" x14ac:dyDescent="0.3">
      <c r="A320" s="3">
        <f t="shared" si="4"/>
        <v>309</v>
      </c>
      <c r="B320" s="4" t="s">
        <v>4810</v>
      </c>
      <c r="C320" s="5" t="s">
        <v>4811</v>
      </c>
      <c r="D320" s="4" t="s">
        <v>13</v>
      </c>
      <c r="E320" s="5" t="s">
        <v>4812</v>
      </c>
      <c r="F320" s="4" t="s">
        <v>4813</v>
      </c>
      <c r="G320" s="4" t="s">
        <v>4814</v>
      </c>
      <c r="H320" s="66">
        <v>1</v>
      </c>
      <c r="I320" s="4"/>
      <c r="J320" s="82">
        <v>7678000</v>
      </c>
      <c r="K320" s="7"/>
      <c r="L320" s="4" t="s">
        <v>2231</v>
      </c>
      <c r="M320" s="4" t="s">
        <v>4815</v>
      </c>
      <c r="N320" s="4" t="s">
        <v>4816</v>
      </c>
      <c r="O320" s="4"/>
      <c r="P320" s="4" t="s">
        <v>2255</v>
      </c>
      <c r="Q320" s="68">
        <v>0.05</v>
      </c>
      <c r="R320" s="4"/>
      <c r="S320" s="6">
        <v>383900</v>
      </c>
      <c r="T320" s="68">
        <v>6.9999999999999999E-4</v>
      </c>
      <c r="U320" s="5"/>
      <c r="V320" s="4"/>
      <c r="W320" s="4">
        <v>40101710</v>
      </c>
      <c r="X320" s="4"/>
      <c r="Y320" s="4" t="s">
        <v>177</v>
      </c>
      <c r="Z320" s="4" t="s">
        <v>2234</v>
      </c>
      <c r="AA320" s="4">
        <v>26</v>
      </c>
      <c r="AB320" s="4">
        <v>1</v>
      </c>
      <c r="AC320" s="4">
        <v>5</v>
      </c>
      <c r="AD320" s="4" t="s">
        <v>2333</v>
      </c>
      <c r="AE320" s="4" t="s">
        <v>2334</v>
      </c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7"/>
      <c r="AX320" s="7"/>
      <c r="AY320" s="7"/>
      <c r="AZ320" s="7">
        <v>0</v>
      </c>
      <c r="BA320" s="7"/>
      <c r="BB320" s="4"/>
      <c r="BC320" s="5"/>
      <c r="BD320" s="7"/>
      <c r="BE320" s="7"/>
      <c r="BF320" s="7"/>
    </row>
    <row r="321" spans="1:58" s="3" customFormat="1" ht="13.5" x14ac:dyDescent="0.3">
      <c r="A321" s="3">
        <f t="shared" si="4"/>
        <v>310</v>
      </c>
      <c r="B321" s="4" t="s">
        <v>4817</v>
      </c>
      <c r="C321" s="5" t="s">
        <v>4818</v>
      </c>
      <c r="D321" s="4" t="s">
        <v>13</v>
      </c>
      <c r="E321" s="5" t="s">
        <v>4819</v>
      </c>
      <c r="F321" s="4" t="s">
        <v>4820</v>
      </c>
      <c r="G321" s="4" t="s">
        <v>4821</v>
      </c>
      <c r="H321" s="66">
        <v>1</v>
      </c>
      <c r="I321" s="4"/>
      <c r="J321" s="82">
        <v>7920000</v>
      </c>
      <c r="K321" s="7"/>
      <c r="L321" s="4" t="s">
        <v>2231</v>
      </c>
      <c r="M321" s="4" t="s">
        <v>4815</v>
      </c>
      <c r="N321" s="4" t="s">
        <v>4822</v>
      </c>
      <c r="O321" s="4"/>
      <c r="P321" s="4" t="s">
        <v>2255</v>
      </c>
      <c r="Q321" s="68">
        <v>0.05</v>
      </c>
      <c r="R321" s="4"/>
      <c r="S321" s="6">
        <v>396000</v>
      </c>
      <c r="T321" s="68">
        <v>6.9999999999999999E-4</v>
      </c>
      <c r="U321" s="5"/>
      <c r="V321" s="4"/>
      <c r="W321" s="4">
        <v>40142101</v>
      </c>
      <c r="X321" s="4"/>
      <c r="Y321" s="4" t="s">
        <v>177</v>
      </c>
      <c r="Z321" s="4" t="s">
        <v>2234</v>
      </c>
      <c r="AA321" s="4">
        <v>26</v>
      </c>
      <c r="AB321" s="4">
        <v>1</v>
      </c>
      <c r="AC321" s="4">
        <v>5</v>
      </c>
      <c r="AD321" s="4" t="s">
        <v>2333</v>
      </c>
      <c r="AE321" s="4" t="s">
        <v>2334</v>
      </c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7"/>
      <c r="AX321" s="7"/>
      <c r="AY321" s="7"/>
      <c r="AZ321" s="7">
        <v>0</v>
      </c>
      <c r="BA321" s="7"/>
      <c r="BB321" s="4"/>
      <c r="BC321" s="5"/>
      <c r="BD321" s="7"/>
      <c r="BE321" s="7"/>
      <c r="BF321" s="7"/>
    </row>
    <row r="322" spans="1:58" s="3" customFormat="1" ht="13.5" x14ac:dyDescent="0.3">
      <c r="A322" s="3">
        <f t="shared" si="4"/>
        <v>311</v>
      </c>
      <c r="B322" s="4" t="s">
        <v>4823</v>
      </c>
      <c r="C322" s="5" t="s">
        <v>4824</v>
      </c>
      <c r="D322" s="4" t="s">
        <v>13</v>
      </c>
      <c r="E322" s="5" t="s">
        <v>1391</v>
      </c>
      <c r="F322" s="4" t="s">
        <v>3382</v>
      </c>
      <c r="G322" s="4" t="s">
        <v>3383</v>
      </c>
      <c r="H322" s="66">
        <v>1</v>
      </c>
      <c r="I322" s="4"/>
      <c r="J322" s="82">
        <v>16896000</v>
      </c>
      <c r="K322" s="7"/>
      <c r="L322" s="4" t="s">
        <v>2231</v>
      </c>
      <c r="M322" s="4" t="s">
        <v>4815</v>
      </c>
      <c r="N322" s="4" t="s">
        <v>4825</v>
      </c>
      <c r="O322" s="4"/>
      <c r="P322" s="4" t="s">
        <v>2255</v>
      </c>
      <c r="Q322" s="68">
        <v>7.4999999999999997E-2</v>
      </c>
      <c r="R322" s="4"/>
      <c r="S322" s="6">
        <v>1267200</v>
      </c>
      <c r="T322" s="68">
        <v>5.0000000000000001E-4</v>
      </c>
      <c r="U322" s="5" t="s">
        <v>2493</v>
      </c>
      <c r="V322" s="68">
        <v>0.02</v>
      </c>
      <c r="W322" s="4">
        <v>72101507</v>
      </c>
      <c r="X322" s="4"/>
      <c r="Y322" s="4" t="s">
        <v>144</v>
      </c>
      <c r="Z322" s="4"/>
      <c r="AA322" s="4"/>
      <c r="AB322" s="4"/>
      <c r="AC322" s="4"/>
      <c r="AD322" s="4"/>
      <c r="AE322" s="4"/>
      <c r="AF322" s="4" t="s">
        <v>4826</v>
      </c>
      <c r="AG322" s="4"/>
      <c r="AH322" s="4"/>
      <c r="AI322" s="4"/>
      <c r="AJ322" s="4" t="s">
        <v>30</v>
      </c>
      <c r="AK322" s="4" t="s">
        <v>24</v>
      </c>
      <c r="AL322" s="4"/>
      <c r="AM322" s="4"/>
      <c r="AN322" s="4" t="s">
        <v>2291</v>
      </c>
      <c r="AO322" s="4" t="s">
        <v>2291</v>
      </c>
      <c r="AP322" s="4"/>
      <c r="AQ322" s="4"/>
      <c r="AR322" s="4" t="s">
        <v>23</v>
      </c>
      <c r="AS322" s="4" t="s">
        <v>4827</v>
      </c>
      <c r="AT322" s="4" t="s">
        <v>4828</v>
      </c>
      <c r="AU322" s="4" t="s">
        <v>4829</v>
      </c>
      <c r="AV322" s="4" t="s">
        <v>4830</v>
      </c>
      <c r="AW322" s="6">
        <v>17510000</v>
      </c>
      <c r="AX322" s="6">
        <v>19261000</v>
      </c>
      <c r="AY322" s="6">
        <v>19261000</v>
      </c>
      <c r="AZ322" s="6">
        <v>19261000</v>
      </c>
      <c r="BA322" s="6">
        <v>19119769</v>
      </c>
      <c r="BB322" s="4" t="s">
        <v>13</v>
      </c>
      <c r="BC322" s="5" t="s">
        <v>1391</v>
      </c>
      <c r="BD322" s="6">
        <v>16896000</v>
      </c>
      <c r="BE322" s="66">
        <v>0.88370000000000004</v>
      </c>
      <c r="BF322" s="7">
        <v>5</v>
      </c>
    </row>
    <row r="323" spans="1:58" s="3" customFormat="1" ht="13.5" x14ac:dyDescent="0.3">
      <c r="A323" s="3">
        <f t="shared" si="4"/>
        <v>312</v>
      </c>
      <c r="B323" s="4" t="s">
        <v>4831</v>
      </c>
      <c r="C323" s="5" t="s">
        <v>4832</v>
      </c>
      <c r="D323" s="4" t="s">
        <v>13</v>
      </c>
      <c r="E323" s="5" t="s">
        <v>4833</v>
      </c>
      <c r="F323" s="4" t="s">
        <v>4834</v>
      </c>
      <c r="G323" s="4" t="s">
        <v>4835</v>
      </c>
      <c r="H323" s="66">
        <v>1</v>
      </c>
      <c r="I323" s="4"/>
      <c r="J323" s="82">
        <v>24255000</v>
      </c>
      <c r="K323" s="7"/>
      <c r="L323" s="4" t="s">
        <v>2231</v>
      </c>
      <c r="M323" s="4" t="s">
        <v>4836</v>
      </c>
      <c r="N323" s="4" t="s">
        <v>4837</v>
      </c>
      <c r="O323" s="4"/>
      <c r="P323" s="4" t="s">
        <v>2255</v>
      </c>
      <c r="Q323" s="68">
        <v>0.1</v>
      </c>
      <c r="R323" s="4"/>
      <c r="S323" s="6">
        <v>2425500</v>
      </c>
      <c r="T323" s="68">
        <v>6.9999999999999999E-4</v>
      </c>
      <c r="U323" s="5" t="s">
        <v>4838</v>
      </c>
      <c r="V323" s="68">
        <v>0.05</v>
      </c>
      <c r="W323" s="4"/>
      <c r="X323" s="4"/>
      <c r="Y323" s="4" t="s">
        <v>603</v>
      </c>
      <c r="Z323" s="4" t="s">
        <v>2234</v>
      </c>
      <c r="AA323" s="4">
        <v>26</v>
      </c>
      <c r="AB323" s="4">
        <v>1</v>
      </c>
      <c r="AC323" s="4">
        <v>5</v>
      </c>
      <c r="AD323" s="4" t="s">
        <v>2333</v>
      </c>
      <c r="AE323" s="4" t="s">
        <v>2334</v>
      </c>
      <c r="AF323" s="4" t="s">
        <v>4839</v>
      </c>
      <c r="AG323" s="4"/>
      <c r="AH323" s="4"/>
      <c r="AI323" s="4"/>
      <c r="AJ323" s="4" t="s">
        <v>35</v>
      </c>
      <c r="AK323" s="4" t="s">
        <v>18</v>
      </c>
      <c r="AL323" s="4"/>
      <c r="AM323" s="4"/>
      <c r="AN323" s="4"/>
      <c r="AO323" s="4"/>
      <c r="AP323" s="4"/>
      <c r="AQ323" s="4"/>
      <c r="AR323" s="4" t="s">
        <v>19</v>
      </c>
      <c r="AS323" s="4" t="s">
        <v>4840</v>
      </c>
      <c r="AT323" s="4"/>
      <c r="AU323" s="4" t="s">
        <v>4841</v>
      </c>
      <c r="AV323" s="4" t="s">
        <v>4842</v>
      </c>
      <c r="AW323" s="6">
        <v>23143500</v>
      </c>
      <c r="AX323" s="6">
        <v>25457850</v>
      </c>
      <c r="AY323" s="7"/>
      <c r="AZ323" s="7">
        <v>0</v>
      </c>
      <c r="BA323" s="6">
        <v>24400000</v>
      </c>
      <c r="BB323" s="4" t="s">
        <v>13</v>
      </c>
      <c r="BC323" s="5" t="s">
        <v>4833</v>
      </c>
      <c r="BD323" s="6">
        <v>24255000</v>
      </c>
      <c r="BE323" s="66">
        <v>0.99409999999999998</v>
      </c>
      <c r="BF323" s="7">
        <v>1</v>
      </c>
    </row>
    <row r="324" spans="1:58" s="3" customFormat="1" ht="13.5" x14ac:dyDescent="0.3">
      <c r="A324" s="3">
        <f t="shared" si="4"/>
        <v>313</v>
      </c>
      <c r="B324" s="4" t="s">
        <v>4843</v>
      </c>
      <c r="C324" s="5" t="s">
        <v>4844</v>
      </c>
      <c r="D324" s="4" t="s">
        <v>13</v>
      </c>
      <c r="E324" s="5" t="s">
        <v>913</v>
      </c>
      <c r="F324" s="4" t="s">
        <v>4845</v>
      </c>
      <c r="G324" s="4" t="s">
        <v>4846</v>
      </c>
      <c r="H324" s="66">
        <v>1</v>
      </c>
      <c r="I324" s="4"/>
      <c r="J324" s="82">
        <v>51200000</v>
      </c>
      <c r="K324" s="7"/>
      <c r="L324" s="4" t="s">
        <v>2231</v>
      </c>
      <c r="M324" s="4" t="s">
        <v>4836</v>
      </c>
      <c r="N324" s="4" t="s">
        <v>4847</v>
      </c>
      <c r="O324" s="4"/>
      <c r="P324" s="4" t="s">
        <v>2233</v>
      </c>
      <c r="Q324" s="68">
        <v>7.4999999999999997E-2</v>
      </c>
      <c r="R324" s="4" t="s">
        <v>2245</v>
      </c>
      <c r="S324" s="6">
        <v>3840000</v>
      </c>
      <c r="T324" s="68">
        <v>1.1999999999999999E-3</v>
      </c>
      <c r="U324" s="5"/>
      <c r="V324" s="4"/>
      <c r="W324" s="4">
        <v>80101507</v>
      </c>
      <c r="X324" s="4"/>
      <c r="Y324" s="4" t="s">
        <v>16</v>
      </c>
      <c r="Z324" s="4" t="s">
        <v>2234</v>
      </c>
      <c r="AA324" s="4">
        <v>27</v>
      </c>
      <c r="AB324" s="4">
        <v>3</v>
      </c>
      <c r="AC324" s="4">
        <v>0</v>
      </c>
      <c r="AD324" s="4">
        <v>0</v>
      </c>
      <c r="AE324" s="4" t="s">
        <v>2472</v>
      </c>
      <c r="AF324" s="4" t="s">
        <v>4848</v>
      </c>
      <c r="AG324" s="4"/>
      <c r="AH324" s="4"/>
      <c r="AI324" s="4"/>
      <c r="AJ324" s="4" t="s">
        <v>17</v>
      </c>
      <c r="AK324" s="4" t="s">
        <v>18</v>
      </c>
      <c r="AL324" s="4"/>
      <c r="AM324" s="4"/>
      <c r="AN324" s="4"/>
      <c r="AO324" s="4"/>
      <c r="AP324" s="4"/>
      <c r="AQ324" s="4"/>
      <c r="AR324" s="4" t="s">
        <v>19</v>
      </c>
      <c r="AS324" s="4" t="s">
        <v>4849</v>
      </c>
      <c r="AT324" s="4"/>
      <c r="AU324" s="4" t="s">
        <v>4850</v>
      </c>
      <c r="AV324" s="4" t="s">
        <v>4851</v>
      </c>
      <c r="AW324" s="6">
        <v>48000000</v>
      </c>
      <c r="AX324" s="6">
        <v>52800000</v>
      </c>
      <c r="AY324" s="7"/>
      <c r="AZ324" s="7">
        <v>0</v>
      </c>
      <c r="BA324" s="6">
        <v>51560000</v>
      </c>
      <c r="BB324" s="4" t="s">
        <v>13</v>
      </c>
      <c r="BC324" s="5" t="s">
        <v>913</v>
      </c>
      <c r="BD324" s="6">
        <v>51200000</v>
      </c>
      <c r="BE324" s="66">
        <v>0.99299999999999999</v>
      </c>
      <c r="BF324" s="7">
        <v>1</v>
      </c>
    </row>
    <row r="325" spans="1:58" s="3" customFormat="1" ht="13.5" x14ac:dyDescent="0.3">
      <c r="A325" s="3">
        <f t="shared" si="4"/>
        <v>314</v>
      </c>
      <c r="B325" s="4" t="s">
        <v>4852</v>
      </c>
      <c r="C325" s="5" t="s">
        <v>4853</v>
      </c>
      <c r="D325" s="4" t="s">
        <v>13</v>
      </c>
      <c r="E325" s="5" t="s">
        <v>4854</v>
      </c>
      <c r="F325" s="4" t="s">
        <v>4855</v>
      </c>
      <c r="G325" s="4" t="s">
        <v>4856</v>
      </c>
      <c r="H325" s="66">
        <v>1</v>
      </c>
      <c r="I325" s="4"/>
      <c r="J325" s="82">
        <v>31916580</v>
      </c>
      <c r="K325" s="7"/>
      <c r="L325" s="4" t="s">
        <v>2231</v>
      </c>
      <c r="M325" s="4" t="s">
        <v>4836</v>
      </c>
      <c r="N325" s="4" t="s">
        <v>4857</v>
      </c>
      <c r="O325" s="4"/>
      <c r="P325" s="4" t="s">
        <v>2255</v>
      </c>
      <c r="Q325" s="68">
        <v>7.4999999999999997E-2</v>
      </c>
      <c r="R325" s="4"/>
      <c r="S325" s="6">
        <v>2393750</v>
      </c>
      <c r="T325" s="68">
        <v>5.0000000000000001E-4</v>
      </c>
      <c r="U325" s="5" t="s">
        <v>3803</v>
      </c>
      <c r="V325" s="68">
        <v>0.03</v>
      </c>
      <c r="W325" s="4">
        <v>72141103</v>
      </c>
      <c r="X325" s="4"/>
      <c r="Y325" s="4" t="s">
        <v>199</v>
      </c>
      <c r="Z325" s="4"/>
      <c r="AA325" s="4"/>
      <c r="AB325" s="4"/>
      <c r="AC325" s="4"/>
      <c r="AD325" s="4"/>
      <c r="AE325" s="4"/>
      <c r="AF325" s="4" t="s">
        <v>4858</v>
      </c>
      <c r="AG325" s="4"/>
      <c r="AH325" s="4"/>
      <c r="AI325" s="4"/>
      <c r="AJ325" s="4" t="s">
        <v>30</v>
      </c>
      <c r="AK325" s="4" t="s">
        <v>24</v>
      </c>
      <c r="AL325" s="4"/>
      <c r="AM325" s="4"/>
      <c r="AN325" s="4"/>
      <c r="AO325" s="4" t="s">
        <v>2291</v>
      </c>
      <c r="AP325" s="4"/>
      <c r="AQ325" s="4"/>
      <c r="AR325" s="4" t="s">
        <v>23</v>
      </c>
      <c r="AS325" s="4" t="s">
        <v>4859</v>
      </c>
      <c r="AT325" s="4"/>
      <c r="AU325" s="4" t="s">
        <v>4860</v>
      </c>
      <c r="AV325" s="4" t="s">
        <v>4861</v>
      </c>
      <c r="AW325" s="6">
        <v>33239000</v>
      </c>
      <c r="AX325" s="6">
        <v>36562900</v>
      </c>
      <c r="AY325" s="6">
        <v>36562900</v>
      </c>
      <c r="AZ325" s="6">
        <v>36562900</v>
      </c>
      <c r="BA325" s="6">
        <v>36357416</v>
      </c>
      <c r="BB325" s="4" t="s">
        <v>13</v>
      </c>
      <c r="BC325" s="5" t="s">
        <v>4854</v>
      </c>
      <c r="BD325" s="6">
        <v>31916580</v>
      </c>
      <c r="BE325" s="66">
        <v>0.87790000000000001</v>
      </c>
      <c r="BF325" s="7">
        <v>148</v>
      </c>
    </row>
    <row r="326" spans="1:58" s="3" customFormat="1" ht="13.5" x14ac:dyDescent="0.3">
      <c r="A326" s="3">
        <f t="shared" si="4"/>
        <v>315</v>
      </c>
      <c r="B326" s="4" t="s">
        <v>4862</v>
      </c>
      <c r="C326" s="5" t="s">
        <v>4863</v>
      </c>
      <c r="D326" s="4" t="s">
        <v>13</v>
      </c>
      <c r="E326" s="5" t="s">
        <v>264</v>
      </c>
      <c r="F326" s="4" t="s">
        <v>2488</v>
      </c>
      <c r="G326" s="4" t="s">
        <v>2489</v>
      </c>
      <c r="H326" s="66">
        <v>1</v>
      </c>
      <c r="I326" s="4"/>
      <c r="J326" s="82">
        <v>10120000</v>
      </c>
      <c r="K326" s="7"/>
      <c r="L326" s="4" t="s">
        <v>2231</v>
      </c>
      <c r="M326" s="4" t="s">
        <v>4836</v>
      </c>
      <c r="N326" s="4" t="s">
        <v>4864</v>
      </c>
      <c r="O326" s="4"/>
      <c r="P326" s="4" t="s">
        <v>2233</v>
      </c>
      <c r="Q326" s="68">
        <v>7.4999999999999997E-2</v>
      </c>
      <c r="R326" s="4" t="s">
        <v>2527</v>
      </c>
      <c r="S326" s="6">
        <v>759000</v>
      </c>
      <c r="T326" s="68">
        <v>5.0000000000000001E-4</v>
      </c>
      <c r="U326" s="5" t="s">
        <v>2493</v>
      </c>
      <c r="V326" s="68">
        <v>0.02</v>
      </c>
      <c r="W326" s="4">
        <v>72101507</v>
      </c>
      <c r="X326" s="4"/>
      <c r="Y326" s="4" t="s">
        <v>42</v>
      </c>
      <c r="Z326" s="4" t="s">
        <v>2234</v>
      </c>
      <c r="AA326" s="4">
        <v>26</v>
      </c>
      <c r="AB326" s="4">
        <v>1</v>
      </c>
      <c r="AC326" s="4">
        <v>5</v>
      </c>
      <c r="AD326" s="4" t="s">
        <v>2333</v>
      </c>
      <c r="AE326" s="4" t="s">
        <v>2334</v>
      </c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7"/>
      <c r="AX326" s="7"/>
      <c r="AY326" s="7"/>
      <c r="AZ326" s="6">
        <v>10120000</v>
      </c>
      <c r="BA326" s="7"/>
      <c r="BB326" s="4"/>
      <c r="BC326" s="5"/>
      <c r="BD326" s="7"/>
      <c r="BE326" s="7"/>
      <c r="BF326" s="7"/>
    </row>
    <row r="327" spans="1:58" s="3" customFormat="1" ht="13.5" x14ac:dyDescent="0.3">
      <c r="A327" s="3">
        <f t="shared" si="4"/>
        <v>316</v>
      </c>
      <c r="B327" s="4" t="s">
        <v>4865</v>
      </c>
      <c r="C327" s="5" t="s">
        <v>4866</v>
      </c>
      <c r="D327" s="4" t="s">
        <v>13</v>
      </c>
      <c r="E327" s="5" t="s">
        <v>362</v>
      </c>
      <c r="F327" s="4" t="s">
        <v>4867</v>
      </c>
      <c r="G327" s="4" t="s">
        <v>4868</v>
      </c>
      <c r="H327" s="66">
        <v>1</v>
      </c>
      <c r="I327" s="4"/>
      <c r="J327" s="82">
        <v>8580000</v>
      </c>
      <c r="K327" s="7"/>
      <c r="L327" s="4" t="s">
        <v>2231</v>
      </c>
      <c r="M327" s="4" t="s">
        <v>4869</v>
      </c>
      <c r="N327" s="4" t="s">
        <v>4870</v>
      </c>
      <c r="O327" s="4"/>
      <c r="P327" s="4" t="s">
        <v>2255</v>
      </c>
      <c r="Q327" s="68">
        <v>0.05</v>
      </c>
      <c r="R327" s="4"/>
      <c r="S327" s="6">
        <v>429000</v>
      </c>
      <c r="T327" s="68">
        <v>6.9999999999999999E-4</v>
      </c>
      <c r="U327" s="5"/>
      <c r="V327" s="4"/>
      <c r="W327" s="4">
        <v>40101710</v>
      </c>
      <c r="X327" s="4"/>
      <c r="Y327" s="4" t="s">
        <v>177</v>
      </c>
      <c r="Z327" s="4" t="s">
        <v>2234</v>
      </c>
      <c r="AA327" s="4">
        <v>26</v>
      </c>
      <c r="AB327" s="4">
        <v>1</v>
      </c>
      <c r="AC327" s="4">
        <v>5</v>
      </c>
      <c r="AD327" s="4" t="s">
        <v>2333</v>
      </c>
      <c r="AE327" s="4" t="s">
        <v>2334</v>
      </c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7"/>
      <c r="AX327" s="7"/>
      <c r="AY327" s="7"/>
      <c r="AZ327" s="7">
        <v>0</v>
      </c>
      <c r="BA327" s="7"/>
      <c r="BB327" s="4"/>
      <c r="BC327" s="5"/>
      <c r="BD327" s="7"/>
      <c r="BE327" s="7"/>
      <c r="BF327" s="7"/>
    </row>
    <row r="328" spans="1:58" s="3" customFormat="1" ht="13.5" x14ac:dyDescent="0.3">
      <c r="A328" s="3">
        <f t="shared" si="4"/>
        <v>317</v>
      </c>
      <c r="B328" s="4" t="s">
        <v>4871</v>
      </c>
      <c r="C328" s="5" t="s">
        <v>4872</v>
      </c>
      <c r="D328" s="4" t="s">
        <v>13</v>
      </c>
      <c r="E328" s="5" t="s">
        <v>167</v>
      </c>
      <c r="F328" s="4" t="s">
        <v>2825</v>
      </c>
      <c r="G328" s="4" t="s">
        <v>4873</v>
      </c>
      <c r="H328" s="66">
        <v>1</v>
      </c>
      <c r="I328" s="4"/>
      <c r="J328" s="82">
        <v>286075000</v>
      </c>
      <c r="K328" s="7"/>
      <c r="L328" s="4" t="s">
        <v>2231</v>
      </c>
      <c r="M328" s="4" t="s">
        <v>4869</v>
      </c>
      <c r="N328" s="4" t="s">
        <v>4874</v>
      </c>
      <c r="O328" s="4"/>
      <c r="P328" s="4" t="s">
        <v>2233</v>
      </c>
      <c r="Q328" s="68">
        <v>7.4999999999999997E-2</v>
      </c>
      <c r="R328" s="4" t="s">
        <v>2545</v>
      </c>
      <c r="S328" s="6">
        <v>21455630</v>
      </c>
      <c r="T328" s="68">
        <v>1.1999999999999999E-3</v>
      </c>
      <c r="U328" s="5"/>
      <c r="V328" s="4"/>
      <c r="W328" s="4">
        <v>81101508</v>
      </c>
      <c r="X328" s="4"/>
      <c r="Y328" s="4" t="s">
        <v>16</v>
      </c>
      <c r="Z328" s="4"/>
      <c r="AA328" s="4"/>
      <c r="AB328" s="4"/>
      <c r="AC328" s="4"/>
      <c r="AD328" s="4"/>
      <c r="AE328" s="4"/>
      <c r="AF328" s="4" t="s">
        <v>4875</v>
      </c>
      <c r="AG328" s="4"/>
      <c r="AH328" s="4"/>
      <c r="AI328" s="4"/>
      <c r="AJ328" s="4" t="s">
        <v>38</v>
      </c>
      <c r="AK328" s="4" t="s">
        <v>22</v>
      </c>
      <c r="AL328" s="4"/>
      <c r="AM328" s="4"/>
      <c r="AN328" s="4"/>
      <c r="AO328" s="4"/>
      <c r="AP328" s="4"/>
      <c r="AQ328" s="4" t="s">
        <v>2291</v>
      </c>
      <c r="AR328" s="4" t="s">
        <v>23</v>
      </c>
      <c r="AS328" s="4" t="s">
        <v>4876</v>
      </c>
      <c r="AT328" s="4" t="s">
        <v>4877</v>
      </c>
      <c r="AU328" s="4" t="s">
        <v>4878</v>
      </c>
      <c r="AV328" s="4" t="s">
        <v>4879</v>
      </c>
      <c r="AW328" s="6">
        <v>298500000</v>
      </c>
      <c r="AX328" s="6">
        <v>328350000</v>
      </c>
      <c r="AY328" s="6">
        <v>328350000</v>
      </c>
      <c r="AZ328" s="7">
        <v>0</v>
      </c>
      <c r="BA328" s="6">
        <v>327816072</v>
      </c>
      <c r="BB328" s="4" t="s">
        <v>13</v>
      </c>
      <c r="BC328" s="5" t="s">
        <v>167</v>
      </c>
      <c r="BD328" s="6">
        <v>286075000</v>
      </c>
      <c r="BE328" s="66">
        <v>0.87270000000000003</v>
      </c>
      <c r="BF328" s="7">
        <v>2</v>
      </c>
    </row>
    <row r="329" spans="1:58" s="3" customFormat="1" ht="13.5" x14ac:dyDescent="0.3">
      <c r="A329" s="3">
        <f t="shared" si="4"/>
        <v>318</v>
      </c>
      <c r="B329" s="4" t="s">
        <v>4880</v>
      </c>
      <c r="C329" s="5" t="s">
        <v>4881</v>
      </c>
      <c r="D329" s="4" t="s">
        <v>13</v>
      </c>
      <c r="E329" s="5" t="s">
        <v>4882</v>
      </c>
      <c r="F329" s="4" t="s">
        <v>4883</v>
      </c>
      <c r="G329" s="4" t="s">
        <v>4884</v>
      </c>
      <c r="H329" s="66">
        <v>1</v>
      </c>
      <c r="I329" s="4"/>
      <c r="J329" s="82">
        <v>105600000</v>
      </c>
      <c r="K329" s="7"/>
      <c r="L329" s="4" t="s">
        <v>2231</v>
      </c>
      <c r="M329" s="4" t="s">
        <v>4885</v>
      </c>
      <c r="N329" s="4" t="s">
        <v>4886</v>
      </c>
      <c r="O329" s="4"/>
      <c r="P329" s="4" t="s">
        <v>2233</v>
      </c>
      <c r="Q329" s="68">
        <v>7.4999999999999997E-2</v>
      </c>
      <c r="R329" s="4" t="s">
        <v>2245</v>
      </c>
      <c r="S329" s="6">
        <v>7920000</v>
      </c>
      <c r="T329" s="68">
        <v>1.1999999999999999E-3</v>
      </c>
      <c r="U329" s="5"/>
      <c r="V329" s="4"/>
      <c r="W329" s="4">
        <v>78111899</v>
      </c>
      <c r="X329" s="4"/>
      <c r="Y329" s="4" t="s">
        <v>16</v>
      </c>
      <c r="Z329" s="4" t="s">
        <v>2234</v>
      </c>
      <c r="AA329" s="4">
        <v>27</v>
      </c>
      <c r="AB329" s="4">
        <v>1</v>
      </c>
      <c r="AC329" s="4">
        <v>0</v>
      </c>
      <c r="AD329" s="4">
        <v>0</v>
      </c>
      <c r="AE329" s="4" t="s">
        <v>3066</v>
      </c>
      <c r="AF329" s="4" t="s">
        <v>4887</v>
      </c>
      <c r="AG329" s="4"/>
      <c r="AH329" s="4"/>
      <c r="AI329" s="4"/>
      <c r="AJ329" s="4" t="s">
        <v>17</v>
      </c>
      <c r="AK329" s="4" t="s">
        <v>18</v>
      </c>
      <c r="AL329" s="4"/>
      <c r="AM329" s="4"/>
      <c r="AN329" s="4"/>
      <c r="AO329" s="4"/>
      <c r="AP329" s="4"/>
      <c r="AQ329" s="4"/>
      <c r="AR329" s="4" t="s">
        <v>19</v>
      </c>
      <c r="AS329" s="4" t="s">
        <v>4888</v>
      </c>
      <c r="AT329" s="4"/>
      <c r="AU329" s="4" t="s">
        <v>4889</v>
      </c>
      <c r="AV329" s="4" t="s">
        <v>4890</v>
      </c>
      <c r="AW329" s="6">
        <v>98181818</v>
      </c>
      <c r="AX329" s="6">
        <v>108000000</v>
      </c>
      <c r="AY329" s="7"/>
      <c r="AZ329" s="7">
        <v>0</v>
      </c>
      <c r="BA329" s="6">
        <v>105790000</v>
      </c>
      <c r="BB329" s="4" t="s">
        <v>13</v>
      </c>
      <c r="BC329" s="5" t="s">
        <v>4882</v>
      </c>
      <c r="BD329" s="6">
        <v>105600000</v>
      </c>
      <c r="BE329" s="66">
        <v>0.99819999999999998</v>
      </c>
      <c r="BF329" s="7">
        <v>1</v>
      </c>
    </row>
    <row r="330" spans="1:58" s="3" customFormat="1" ht="13.5" x14ac:dyDescent="0.3">
      <c r="A330" s="3">
        <f t="shared" si="4"/>
        <v>319</v>
      </c>
      <c r="B330" s="4" t="s">
        <v>4891</v>
      </c>
      <c r="C330" s="5" t="s">
        <v>4892</v>
      </c>
      <c r="D330" s="4" t="s">
        <v>13</v>
      </c>
      <c r="E330" s="5" t="s">
        <v>909</v>
      </c>
      <c r="F330" s="4" t="s">
        <v>3994</v>
      </c>
      <c r="G330" s="4" t="s">
        <v>3995</v>
      </c>
      <c r="H330" s="66">
        <v>1</v>
      </c>
      <c r="I330" s="4"/>
      <c r="J330" s="82">
        <v>8800000</v>
      </c>
      <c r="K330" s="7"/>
      <c r="L330" s="4" t="s">
        <v>2231</v>
      </c>
      <c r="M330" s="4" t="s">
        <v>4885</v>
      </c>
      <c r="N330" s="4" t="s">
        <v>4893</v>
      </c>
      <c r="O330" s="4"/>
      <c r="P330" s="4" t="s">
        <v>2255</v>
      </c>
      <c r="Q330" s="68">
        <v>0.05</v>
      </c>
      <c r="R330" s="4"/>
      <c r="S330" s="6">
        <v>440000</v>
      </c>
      <c r="T330" s="68">
        <v>6.9999999999999999E-4</v>
      </c>
      <c r="U330" s="5" t="s">
        <v>2628</v>
      </c>
      <c r="V330" s="68">
        <v>0.05</v>
      </c>
      <c r="W330" s="4">
        <v>46191601</v>
      </c>
      <c r="X330" s="4"/>
      <c r="Y330" s="4" t="s">
        <v>177</v>
      </c>
      <c r="Z330" s="4" t="s">
        <v>2234</v>
      </c>
      <c r="AA330" s="4">
        <v>26</v>
      </c>
      <c r="AB330" s="4">
        <v>1</v>
      </c>
      <c r="AC330" s="4">
        <v>5</v>
      </c>
      <c r="AD330" s="4" t="s">
        <v>2333</v>
      </c>
      <c r="AE330" s="4" t="s">
        <v>2334</v>
      </c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7"/>
      <c r="AX330" s="7"/>
      <c r="AY330" s="7"/>
      <c r="AZ330" s="7">
        <v>0</v>
      </c>
      <c r="BA330" s="7"/>
      <c r="BB330" s="4"/>
      <c r="BC330" s="5"/>
      <c r="BD330" s="7"/>
      <c r="BE330" s="7"/>
      <c r="BF330" s="7"/>
    </row>
    <row r="331" spans="1:58" s="3" customFormat="1" ht="13.5" x14ac:dyDescent="0.3">
      <c r="A331" s="3">
        <f t="shared" si="4"/>
        <v>320</v>
      </c>
      <c r="B331" s="4" t="s">
        <v>4894</v>
      </c>
      <c r="C331" s="5" t="s">
        <v>4895</v>
      </c>
      <c r="D331" s="4" t="s">
        <v>13</v>
      </c>
      <c r="E331" s="5" t="s">
        <v>4896</v>
      </c>
      <c r="F331" s="4" t="s">
        <v>4897</v>
      </c>
      <c r="G331" s="4" t="s">
        <v>4898</v>
      </c>
      <c r="H331" s="66">
        <v>1</v>
      </c>
      <c r="I331" s="4"/>
      <c r="J331" s="82">
        <v>90200000</v>
      </c>
      <c r="K331" s="7"/>
      <c r="L331" s="4" t="s">
        <v>2231</v>
      </c>
      <c r="M331" s="4" t="s">
        <v>4899</v>
      </c>
      <c r="N331" s="4" t="s">
        <v>4900</v>
      </c>
      <c r="O331" s="4"/>
      <c r="P331" s="4" t="s">
        <v>2233</v>
      </c>
      <c r="Q331" s="68">
        <v>0.05</v>
      </c>
      <c r="R331" s="4" t="s">
        <v>2245</v>
      </c>
      <c r="S331" s="6">
        <v>4510000</v>
      </c>
      <c r="T331" s="68">
        <v>6.9999999999999999E-4</v>
      </c>
      <c r="U331" s="5" t="s">
        <v>2559</v>
      </c>
      <c r="V331" s="68">
        <v>0.05</v>
      </c>
      <c r="W331" s="4">
        <v>25111996</v>
      </c>
      <c r="X331" s="4"/>
      <c r="Y331" s="4" t="s">
        <v>16</v>
      </c>
      <c r="Z331" s="4" t="s">
        <v>2234</v>
      </c>
      <c r="AA331" s="4">
        <v>27</v>
      </c>
      <c r="AB331" s="4">
        <v>3</v>
      </c>
      <c r="AC331" s="4">
        <v>0</v>
      </c>
      <c r="AD331" s="4">
        <v>0</v>
      </c>
      <c r="AE331" s="4" t="s">
        <v>2472</v>
      </c>
      <c r="AF331" s="4" t="s">
        <v>4901</v>
      </c>
      <c r="AG331" s="4"/>
      <c r="AH331" s="4"/>
      <c r="AI331" s="4"/>
      <c r="AJ331" s="4" t="s">
        <v>35</v>
      </c>
      <c r="AK331" s="4" t="s">
        <v>18</v>
      </c>
      <c r="AL331" s="4"/>
      <c r="AM331" s="4"/>
      <c r="AN331" s="4"/>
      <c r="AO331" s="4"/>
      <c r="AP331" s="4"/>
      <c r="AQ331" s="4"/>
      <c r="AR331" s="4" t="s">
        <v>19</v>
      </c>
      <c r="AS331" s="4" t="s">
        <v>4902</v>
      </c>
      <c r="AT331" s="4"/>
      <c r="AU331" s="4" t="s">
        <v>4903</v>
      </c>
      <c r="AV331" s="4" t="s">
        <v>4904</v>
      </c>
      <c r="AW331" s="6">
        <v>84000000</v>
      </c>
      <c r="AX331" s="6">
        <v>92400000</v>
      </c>
      <c r="AY331" s="7"/>
      <c r="AZ331" s="7">
        <v>0</v>
      </c>
      <c r="BA331" s="6">
        <v>90250000</v>
      </c>
      <c r="BB331" s="4" t="s">
        <v>13</v>
      </c>
      <c r="BC331" s="5" t="s">
        <v>4896</v>
      </c>
      <c r="BD331" s="6">
        <v>90200000</v>
      </c>
      <c r="BE331" s="66">
        <v>0.99939999999999996</v>
      </c>
      <c r="BF331" s="7">
        <v>1</v>
      </c>
    </row>
    <row r="332" spans="1:58" s="3" customFormat="1" ht="13.5" x14ac:dyDescent="0.3">
      <c r="A332" s="3">
        <f t="shared" si="4"/>
        <v>321</v>
      </c>
      <c r="B332" s="4" t="s">
        <v>4905</v>
      </c>
      <c r="C332" s="5" t="s">
        <v>4906</v>
      </c>
      <c r="D332" s="4" t="s">
        <v>13</v>
      </c>
      <c r="E332" s="5" t="s">
        <v>4907</v>
      </c>
      <c r="F332" s="4" t="s">
        <v>4908</v>
      </c>
      <c r="G332" s="4" t="s">
        <v>4909</v>
      </c>
      <c r="H332" s="66">
        <v>1</v>
      </c>
      <c r="I332" s="4"/>
      <c r="J332" s="82">
        <v>18600000</v>
      </c>
      <c r="K332" s="7"/>
      <c r="L332" s="4" t="s">
        <v>2231</v>
      </c>
      <c r="M332" s="4" t="s">
        <v>4899</v>
      </c>
      <c r="N332" s="4" t="s">
        <v>4910</v>
      </c>
      <c r="O332" s="4"/>
      <c r="P332" s="4" t="s">
        <v>2255</v>
      </c>
      <c r="Q332" s="68">
        <v>1E-3</v>
      </c>
      <c r="R332" s="4"/>
      <c r="S332" s="6">
        <v>18610</v>
      </c>
      <c r="T332" s="68">
        <v>6.9999999999999999E-4</v>
      </c>
      <c r="U332" s="5" t="s">
        <v>4161</v>
      </c>
      <c r="V332" s="68">
        <v>0.05</v>
      </c>
      <c r="W332" s="4">
        <v>39121701</v>
      </c>
      <c r="X332" s="4"/>
      <c r="Y332" s="4" t="s">
        <v>80</v>
      </c>
      <c r="Z332" s="4" t="s">
        <v>2234</v>
      </c>
      <c r="AA332" s="4">
        <v>26</v>
      </c>
      <c r="AB332" s="4">
        <v>1</v>
      </c>
      <c r="AC332" s="4">
        <v>5</v>
      </c>
      <c r="AD332" s="4" t="s">
        <v>2333</v>
      </c>
      <c r="AE332" s="4" t="s">
        <v>2334</v>
      </c>
      <c r="AF332" s="4" t="s">
        <v>4911</v>
      </c>
      <c r="AG332" s="4"/>
      <c r="AH332" s="4"/>
      <c r="AI332" s="4"/>
      <c r="AJ332" s="4" t="s">
        <v>35</v>
      </c>
      <c r="AK332" s="4" t="s">
        <v>18</v>
      </c>
      <c r="AL332" s="4"/>
      <c r="AM332" s="4"/>
      <c r="AN332" s="4"/>
      <c r="AO332" s="4"/>
      <c r="AP332" s="4"/>
      <c r="AQ332" s="4"/>
      <c r="AR332" s="4" t="s">
        <v>19</v>
      </c>
      <c r="AS332" s="4" t="s">
        <v>4912</v>
      </c>
      <c r="AT332" s="4"/>
      <c r="AU332" s="4" t="s">
        <v>4913</v>
      </c>
      <c r="AV332" s="4" t="s">
        <v>4914</v>
      </c>
      <c r="AW332" s="6">
        <v>17910000</v>
      </c>
      <c r="AX332" s="6">
        <v>19701000</v>
      </c>
      <c r="AY332" s="7"/>
      <c r="AZ332" s="7">
        <v>0</v>
      </c>
      <c r="BA332" s="6">
        <v>18912960</v>
      </c>
      <c r="BB332" s="4" t="s">
        <v>13</v>
      </c>
      <c r="BC332" s="5" t="s">
        <v>4907</v>
      </c>
      <c r="BD332" s="6">
        <v>18600000</v>
      </c>
      <c r="BE332" s="66">
        <v>0.98340000000000005</v>
      </c>
      <c r="BF332" s="7">
        <v>1</v>
      </c>
    </row>
    <row r="333" spans="1:58" s="3" customFormat="1" ht="13.5" x14ac:dyDescent="0.3">
      <c r="A333" s="3">
        <f t="shared" si="4"/>
        <v>322</v>
      </c>
      <c r="B333" s="4" t="s">
        <v>4915</v>
      </c>
      <c r="C333" s="5" t="s">
        <v>4916</v>
      </c>
      <c r="D333" s="4" t="s">
        <v>13</v>
      </c>
      <c r="E333" s="5" t="s">
        <v>4917</v>
      </c>
      <c r="F333" s="4" t="s">
        <v>4918</v>
      </c>
      <c r="G333" s="4" t="s">
        <v>4919</v>
      </c>
      <c r="H333" s="66">
        <v>1</v>
      </c>
      <c r="I333" s="4"/>
      <c r="J333" s="82">
        <v>16287679000</v>
      </c>
      <c r="K333" s="7"/>
      <c r="L333" s="4" t="s">
        <v>2231</v>
      </c>
      <c r="M333" s="4" t="s">
        <v>4899</v>
      </c>
      <c r="N333" s="4" t="s">
        <v>4886</v>
      </c>
      <c r="O333" s="4"/>
      <c r="P333" s="4" t="s">
        <v>2233</v>
      </c>
      <c r="Q333" s="68">
        <v>7.4999999999999997E-2</v>
      </c>
      <c r="R333" s="4" t="s">
        <v>2245</v>
      </c>
      <c r="S333" s="6">
        <v>1221575930</v>
      </c>
      <c r="T333" s="68">
        <v>1.1999999999999999E-3</v>
      </c>
      <c r="U333" s="5"/>
      <c r="V333" s="4"/>
      <c r="W333" s="4">
        <v>92121599</v>
      </c>
      <c r="X333" s="4"/>
      <c r="Y333" s="4" t="s">
        <v>16</v>
      </c>
      <c r="Z333" s="4"/>
      <c r="AA333" s="4"/>
      <c r="AB333" s="4"/>
      <c r="AC333" s="4"/>
      <c r="AD333" s="4"/>
      <c r="AE333" s="4"/>
      <c r="AF333" s="4" t="s">
        <v>4920</v>
      </c>
      <c r="AG333" s="4"/>
      <c r="AH333" s="4"/>
      <c r="AI333" s="4"/>
      <c r="AJ333" s="4" t="s">
        <v>17</v>
      </c>
      <c r="AK333" s="4" t="s">
        <v>22</v>
      </c>
      <c r="AL333" s="4"/>
      <c r="AM333" s="4"/>
      <c r="AN333" s="4"/>
      <c r="AO333" s="4"/>
      <c r="AP333" s="4"/>
      <c r="AQ333" s="4"/>
      <c r="AR333" s="4" t="s">
        <v>23</v>
      </c>
      <c r="AS333" s="4" t="s">
        <v>4921</v>
      </c>
      <c r="AT333" s="4"/>
      <c r="AU333" s="4" t="s">
        <v>4922</v>
      </c>
      <c r="AV333" s="4" t="s">
        <v>4923</v>
      </c>
      <c r="AW333" s="6">
        <v>16916016835</v>
      </c>
      <c r="AX333" s="6">
        <v>18607618519</v>
      </c>
      <c r="AY333" s="6">
        <v>18607618519</v>
      </c>
      <c r="AZ333" s="7">
        <v>0</v>
      </c>
      <c r="BA333" s="6">
        <v>18502422191</v>
      </c>
      <c r="BB333" s="4" t="s">
        <v>13</v>
      </c>
      <c r="BC333" s="5" t="s">
        <v>4917</v>
      </c>
      <c r="BD333" s="6">
        <v>16287679000</v>
      </c>
      <c r="BE333" s="66">
        <v>0.88029999999999997</v>
      </c>
      <c r="BF333" s="7">
        <v>45</v>
      </c>
    </row>
    <row r="334" spans="1:58" s="3" customFormat="1" ht="13.5" x14ac:dyDescent="0.3">
      <c r="A334" s="3">
        <f t="shared" ref="A334:A362" si="5">1+A333</f>
        <v>323</v>
      </c>
      <c r="B334" s="4" t="s">
        <v>4924</v>
      </c>
      <c r="C334" s="5" t="s">
        <v>3551</v>
      </c>
      <c r="D334" s="4" t="s">
        <v>13</v>
      </c>
      <c r="E334" s="5" t="s">
        <v>4925</v>
      </c>
      <c r="F334" s="4" t="s">
        <v>4926</v>
      </c>
      <c r="G334" s="4" t="s">
        <v>4927</v>
      </c>
      <c r="H334" s="66">
        <v>1</v>
      </c>
      <c r="I334" s="4"/>
      <c r="J334" s="82">
        <v>35640000</v>
      </c>
      <c r="K334" s="7"/>
      <c r="L334" s="4" t="s">
        <v>2231</v>
      </c>
      <c r="M334" s="4" t="s">
        <v>4899</v>
      </c>
      <c r="N334" s="4" t="s">
        <v>4928</v>
      </c>
      <c r="O334" s="4"/>
      <c r="P334" s="4" t="s">
        <v>2255</v>
      </c>
      <c r="Q334" s="68">
        <v>7.4999999999999997E-2</v>
      </c>
      <c r="R334" s="4"/>
      <c r="S334" s="6">
        <v>2673000</v>
      </c>
      <c r="T334" s="68">
        <v>1.1999999999999999E-3</v>
      </c>
      <c r="U334" s="5"/>
      <c r="V334" s="4"/>
      <c r="W334" s="4">
        <v>73169001</v>
      </c>
      <c r="X334" s="4"/>
      <c r="Y334" s="4" t="s">
        <v>16</v>
      </c>
      <c r="Z334" s="4"/>
      <c r="AA334" s="4"/>
      <c r="AB334" s="4"/>
      <c r="AC334" s="4"/>
      <c r="AD334" s="4"/>
      <c r="AE334" s="4"/>
      <c r="AF334" s="4" t="s">
        <v>4929</v>
      </c>
      <c r="AG334" s="4"/>
      <c r="AH334" s="4" t="s">
        <v>2291</v>
      </c>
      <c r="AI334" s="4"/>
      <c r="AJ334" s="4" t="s">
        <v>17</v>
      </c>
      <c r="AK334" s="4" t="s">
        <v>22</v>
      </c>
      <c r="AL334" s="4"/>
      <c r="AM334" s="4"/>
      <c r="AN334" s="4"/>
      <c r="AO334" s="4"/>
      <c r="AP334" s="4"/>
      <c r="AQ334" s="4"/>
      <c r="AR334" s="4" t="s">
        <v>23</v>
      </c>
      <c r="AS334" s="4" t="s">
        <v>4930</v>
      </c>
      <c r="AT334" s="4"/>
      <c r="AU334" s="4" t="s">
        <v>4931</v>
      </c>
      <c r="AV334" s="4" t="s">
        <v>4932</v>
      </c>
      <c r="AW334" s="6">
        <v>38945455</v>
      </c>
      <c r="AX334" s="6">
        <v>42840000</v>
      </c>
      <c r="AY334" s="6">
        <v>42840000</v>
      </c>
      <c r="AZ334" s="7">
        <v>0</v>
      </c>
      <c r="BA334" s="6">
        <v>43176127</v>
      </c>
      <c r="BB334" s="4" t="s">
        <v>13</v>
      </c>
      <c r="BC334" s="5" t="s">
        <v>4925</v>
      </c>
      <c r="BD334" s="6">
        <v>35640000</v>
      </c>
      <c r="BE334" s="66">
        <v>0.82550000000000001</v>
      </c>
      <c r="BF334" s="7">
        <v>2</v>
      </c>
    </row>
    <row r="335" spans="1:58" s="3" customFormat="1" ht="13.5" x14ac:dyDescent="0.3">
      <c r="A335" s="3">
        <f t="shared" si="5"/>
        <v>324</v>
      </c>
      <c r="B335" s="4" t="s">
        <v>4933</v>
      </c>
      <c r="C335" s="5" t="s">
        <v>4934</v>
      </c>
      <c r="D335" s="4" t="s">
        <v>13</v>
      </c>
      <c r="E335" s="5" t="s">
        <v>4935</v>
      </c>
      <c r="F335" s="4" t="s">
        <v>4936</v>
      </c>
      <c r="G335" s="4" t="s">
        <v>4937</v>
      </c>
      <c r="H335" s="66">
        <v>1</v>
      </c>
      <c r="I335" s="4"/>
      <c r="J335" s="82">
        <v>19170000</v>
      </c>
      <c r="K335" s="6">
        <v>146558000</v>
      </c>
      <c r="L335" s="4" t="s">
        <v>2231</v>
      </c>
      <c r="M335" s="4" t="s">
        <v>4899</v>
      </c>
      <c r="N335" s="4" t="s">
        <v>4938</v>
      </c>
      <c r="O335" s="4" t="s">
        <v>4939</v>
      </c>
      <c r="P335" s="4" t="s">
        <v>2233</v>
      </c>
      <c r="Q335" s="68">
        <v>7.4999999999999997E-2</v>
      </c>
      <c r="R335" s="4" t="s">
        <v>2492</v>
      </c>
      <c r="S335" s="6">
        <v>10991850</v>
      </c>
      <c r="T335" s="68">
        <v>1.1999999999999999E-3</v>
      </c>
      <c r="U335" s="5"/>
      <c r="V335" s="4"/>
      <c r="W335" s="4">
        <v>76121598</v>
      </c>
      <c r="X335" s="4"/>
      <c r="Y335" s="4" t="s">
        <v>16</v>
      </c>
      <c r="Z335" s="4"/>
      <c r="AA335" s="4"/>
      <c r="AB335" s="4"/>
      <c r="AC335" s="4"/>
      <c r="AD335" s="4"/>
      <c r="AE335" s="4"/>
      <c r="AF335" s="4" t="s">
        <v>4940</v>
      </c>
      <c r="AG335" s="4"/>
      <c r="AH335" s="4"/>
      <c r="AI335" s="4"/>
      <c r="AJ335" s="4" t="s">
        <v>17</v>
      </c>
      <c r="AK335" s="4" t="s">
        <v>24</v>
      </c>
      <c r="AL335" s="4"/>
      <c r="AM335" s="4"/>
      <c r="AN335" s="4"/>
      <c r="AO335" s="4" t="s">
        <v>2291</v>
      </c>
      <c r="AP335" s="4"/>
      <c r="AQ335" s="4"/>
      <c r="AR335" s="4" t="s">
        <v>23</v>
      </c>
      <c r="AS335" s="4" t="s">
        <v>4941</v>
      </c>
      <c r="AT335" s="4" t="s">
        <v>4942</v>
      </c>
      <c r="AU335" s="4" t="s">
        <v>4943</v>
      </c>
      <c r="AV335" s="4" t="s">
        <v>4944</v>
      </c>
      <c r="AW335" s="6">
        <v>153000000</v>
      </c>
      <c r="AX335" s="6">
        <v>168300000</v>
      </c>
      <c r="AY335" s="6">
        <v>168300000</v>
      </c>
      <c r="AZ335" s="7">
        <v>0</v>
      </c>
      <c r="BA335" s="6">
        <v>166830395</v>
      </c>
      <c r="BB335" s="4" t="s">
        <v>13</v>
      </c>
      <c r="BC335" s="5" t="s">
        <v>4935</v>
      </c>
      <c r="BD335" s="6">
        <v>146558000</v>
      </c>
      <c r="BE335" s="66">
        <v>0.87849999999999995</v>
      </c>
      <c r="BF335" s="7">
        <v>33</v>
      </c>
    </row>
    <row r="336" spans="1:58" s="3" customFormat="1" ht="13.5" x14ac:dyDescent="0.3">
      <c r="A336" s="3">
        <f t="shared" si="5"/>
        <v>325</v>
      </c>
      <c r="B336" s="4" t="s">
        <v>4945</v>
      </c>
      <c r="C336" s="5" t="s">
        <v>4946</v>
      </c>
      <c r="D336" s="4" t="s">
        <v>13</v>
      </c>
      <c r="E336" s="5" t="s">
        <v>370</v>
      </c>
      <c r="F336" s="4" t="s">
        <v>2928</v>
      </c>
      <c r="G336" s="4" t="s">
        <v>2929</v>
      </c>
      <c r="H336" s="66">
        <v>1</v>
      </c>
      <c r="I336" s="4"/>
      <c r="J336" s="82">
        <v>19844000</v>
      </c>
      <c r="K336" s="7"/>
      <c r="L336" s="4" t="s">
        <v>2231</v>
      </c>
      <c r="M336" s="4" t="s">
        <v>4947</v>
      </c>
      <c r="N336" s="4" t="s">
        <v>4948</v>
      </c>
      <c r="O336" s="4"/>
      <c r="P336" s="4" t="s">
        <v>2309</v>
      </c>
      <c r="Q336" s="68">
        <v>0.1</v>
      </c>
      <c r="R336" s="4"/>
      <c r="S336" s="6">
        <v>1984400</v>
      </c>
      <c r="T336" s="68">
        <v>6.9999999999999999E-4</v>
      </c>
      <c r="U336" s="5"/>
      <c r="V336" s="4"/>
      <c r="W336" s="4">
        <v>43211501</v>
      </c>
      <c r="X336" s="4"/>
      <c r="Y336" s="4" t="s">
        <v>80</v>
      </c>
      <c r="Z336" s="4" t="s">
        <v>2234</v>
      </c>
      <c r="AA336" s="4">
        <v>26</v>
      </c>
      <c r="AB336" s="4">
        <v>1</v>
      </c>
      <c r="AC336" s="4">
        <v>2</v>
      </c>
      <c r="AD336" s="4" t="s">
        <v>2932</v>
      </c>
      <c r="AE336" s="4" t="s">
        <v>2933</v>
      </c>
      <c r="AF336" s="4" t="s">
        <v>4949</v>
      </c>
      <c r="AG336" s="4"/>
      <c r="AH336" s="4"/>
      <c r="AI336" s="4"/>
      <c r="AJ336" s="4" t="s">
        <v>35</v>
      </c>
      <c r="AK336" s="4" t="s">
        <v>18</v>
      </c>
      <c r="AL336" s="4"/>
      <c r="AM336" s="4"/>
      <c r="AN336" s="4"/>
      <c r="AO336" s="4"/>
      <c r="AP336" s="4"/>
      <c r="AQ336" s="4"/>
      <c r="AR336" s="4" t="s">
        <v>19</v>
      </c>
      <c r="AS336" s="4" t="s">
        <v>4950</v>
      </c>
      <c r="AT336" s="4"/>
      <c r="AU336" s="4" t="s">
        <v>4951</v>
      </c>
      <c r="AV336" s="4" t="s">
        <v>4952</v>
      </c>
      <c r="AW336" s="6">
        <v>19000000</v>
      </c>
      <c r="AX336" s="6">
        <v>20900000</v>
      </c>
      <c r="AY336" s="7"/>
      <c r="AZ336" s="7">
        <v>0</v>
      </c>
      <c r="BA336" s="6">
        <v>20064000</v>
      </c>
      <c r="BB336" s="4" t="s">
        <v>13</v>
      </c>
      <c r="BC336" s="5" t="s">
        <v>370</v>
      </c>
      <c r="BD336" s="6">
        <v>19844000</v>
      </c>
      <c r="BE336" s="66">
        <v>0.98899999999999999</v>
      </c>
      <c r="BF336" s="7">
        <v>1</v>
      </c>
    </row>
    <row r="337" spans="1:58" s="3" customFormat="1" ht="13.5" x14ac:dyDescent="0.3">
      <c r="A337" s="3">
        <f t="shared" si="5"/>
        <v>326</v>
      </c>
      <c r="B337" s="4" t="s">
        <v>4953</v>
      </c>
      <c r="C337" s="5" t="s">
        <v>4954</v>
      </c>
      <c r="D337" s="4" t="s">
        <v>13</v>
      </c>
      <c r="E337" s="5" t="s">
        <v>4955</v>
      </c>
      <c r="F337" s="4" t="s">
        <v>4956</v>
      </c>
      <c r="G337" s="4" t="s">
        <v>4957</v>
      </c>
      <c r="H337" s="66">
        <v>1</v>
      </c>
      <c r="I337" s="4"/>
      <c r="J337" s="82">
        <v>81400000</v>
      </c>
      <c r="K337" s="7"/>
      <c r="L337" s="4" t="s">
        <v>2231</v>
      </c>
      <c r="M337" s="4" t="s">
        <v>4947</v>
      </c>
      <c r="N337" s="4" t="s">
        <v>4958</v>
      </c>
      <c r="O337" s="4"/>
      <c r="P337" s="4" t="s">
        <v>2233</v>
      </c>
      <c r="Q337" s="68">
        <v>0.05</v>
      </c>
      <c r="R337" s="4" t="s">
        <v>2245</v>
      </c>
      <c r="S337" s="6">
        <v>4070000</v>
      </c>
      <c r="T337" s="68">
        <v>6.9999999999999999E-4</v>
      </c>
      <c r="U337" s="5"/>
      <c r="V337" s="4"/>
      <c r="W337" s="4">
        <v>43231513</v>
      </c>
      <c r="X337" s="4"/>
      <c r="Y337" s="4" t="s">
        <v>16</v>
      </c>
      <c r="Z337" s="4" t="s">
        <v>2234</v>
      </c>
      <c r="AA337" s="4">
        <v>26</v>
      </c>
      <c r="AB337" s="4">
        <v>1</v>
      </c>
      <c r="AC337" s="4">
        <v>2</v>
      </c>
      <c r="AD337" s="4" t="s">
        <v>2932</v>
      </c>
      <c r="AE337" s="4" t="s">
        <v>2933</v>
      </c>
      <c r="AF337" s="4" t="s">
        <v>4959</v>
      </c>
      <c r="AG337" s="4"/>
      <c r="AH337" s="4"/>
      <c r="AI337" s="4"/>
      <c r="AJ337" s="4" t="s">
        <v>35</v>
      </c>
      <c r="AK337" s="4" t="s">
        <v>18</v>
      </c>
      <c r="AL337" s="4"/>
      <c r="AM337" s="4"/>
      <c r="AN337" s="4"/>
      <c r="AO337" s="4"/>
      <c r="AP337" s="4"/>
      <c r="AQ337" s="4"/>
      <c r="AR337" s="4" t="s">
        <v>19</v>
      </c>
      <c r="AS337" s="4" t="s">
        <v>4960</v>
      </c>
      <c r="AT337" s="4"/>
      <c r="AU337" s="4" t="s">
        <v>4961</v>
      </c>
      <c r="AV337" s="4" t="s">
        <v>4962</v>
      </c>
      <c r="AW337" s="6">
        <v>79228800</v>
      </c>
      <c r="AX337" s="6">
        <v>87151680</v>
      </c>
      <c r="AY337" s="7"/>
      <c r="AZ337" s="7">
        <v>0</v>
      </c>
      <c r="BA337" s="6">
        <v>85420000</v>
      </c>
      <c r="BB337" s="4" t="s">
        <v>13</v>
      </c>
      <c r="BC337" s="5" t="s">
        <v>4955</v>
      </c>
      <c r="BD337" s="6">
        <v>81400000</v>
      </c>
      <c r="BE337" s="66">
        <v>0.95289999999999997</v>
      </c>
      <c r="BF337" s="7">
        <v>1</v>
      </c>
    </row>
    <row r="338" spans="1:58" s="3" customFormat="1" ht="13.5" x14ac:dyDescent="0.3">
      <c r="A338" s="3">
        <f t="shared" si="5"/>
        <v>327</v>
      </c>
      <c r="B338" s="8" t="s">
        <v>4963</v>
      </c>
      <c r="C338" s="9" t="s">
        <v>4964</v>
      </c>
      <c r="D338" s="8" t="s">
        <v>13</v>
      </c>
      <c r="E338" s="5" t="s">
        <v>845</v>
      </c>
      <c r="F338" s="4" t="s">
        <v>4965</v>
      </c>
      <c r="G338" s="4" t="s">
        <v>4966</v>
      </c>
      <c r="H338" s="66">
        <v>1</v>
      </c>
      <c r="I338" s="4"/>
      <c r="J338" s="83">
        <v>1016400000</v>
      </c>
      <c r="K338" s="11"/>
      <c r="L338" s="8" t="s">
        <v>2231</v>
      </c>
      <c r="M338" s="8" t="s">
        <v>4967</v>
      </c>
      <c r="N338" s="8" t="s">
        <v>4886</v>
      </c>
      <c r="O338" s="8"/>
      <c r="P338" s="8" t="s">
        <v>2233</v>
      </c>
      <c r="Q338" s="78">
        <v>7.4999999999999997E-2</v>
      </c>
      <c r="R338" s="8" t="s">
        <v>2245</v>
      </c>
      <c r="S338" s="10">
        <v>76230000</v>
      </c>
      <c r="T338" s="78">
        <v>1.1999999999999999E-3</v>
      </c>
      <c r="U338" s="9"/>
      <c r="V338" s="8"/>
      <c r="W338" s="8">
        <v>78111502</v>
      </c>
      <c r="X338" s="8"/>
      <c r="Y338" s="8" t="s">
        <v>16</v>
      </c>
      <c r="Z338" s="8"/>
      <c r="AA338" s="8"/>
      <c r="AB338" s="8"/>
      <c r="AC338" s="8"/>
      <c r="AD338" s="8"/>
      <c r="AE338" s="8"/>
      <c r="AF338" s="8" t="s">
        <v>4968</v>
      </c>
      <c r="AG338" s="8"/>
      <c r="AH338" s="8"/>
      <c r="AI338" s="8"/>
      <c r="AJ338" s="8" t="s">
        <v>17</v>
      </c>
      <c r="AK338" s="8" t="s">
        <v>24</v>
      </c>
      <c r="AL338" s="8"/>
      <c r="AM338" s="8"/>
      <c r="AN338" s="8"/>
      <c r="AO338" s="8"/>
      <c r="AP338" s="8" t="s">
        <v>2291</v>
      </c>
      <c r="AQ338" s="8"/>
      <c r="AR338" s="8" t="s">
        <v>23</v>
      </c>
      <c r="AS338" s="8" t="s">
        <v>4969</v>
      </c>
      <c r="AT338" s="8" t="s">
        <v>4970</v>
      </c>
      <c r="AU338" s="8" t="s">
        <v>4971</v>
      </c>
      <c r="AV338" s="8" t="s">
        <v>4972</v>
      </c>
      <c r="AW338" s="10">
        <v>1061973700</v>
      </c>
      <c r="AX338" s="10">
        <v>1168171070</v>
      </c>
      <c r="AY338" s="10">
        <v>1168171070</v>
      </c>
      <c r="AZ338" s="11">
        <v>0</v>
      </c>
      <c r="BA338" s="10">
        <v>1164172076</v>
      </c>
      <c r="BB338" s="8" t="s">
        <v>13</v>
      </c>
      <c r="BC338" s="9" t="s">
        <v>845</v>
      </c>
      <c r="BD338" s="10">
        <v>1016400000</v>
      </c>
      <c r="BE338" s="79">
        <v>0.87309999999999999</v>
      </c>
      <c r="BF338" s="11">
        <v>2</v>
      </c>
    </row>
    <row r="339" spans="1:58" s="3" customFormat="1" ht="13.5" x14ac:dyDescent="0.3">
      <c r="A339" s="3">
        <f t="shared" si="5"/>
        <v>328</v>
      </c>
      <c r="B339" s="4" t="s">
        <v>4973</v>
      </c>
      <c r="C339" s="5" t="s">
        <v>4974</v>
      </c>
      <c r="D339" s="4" t="s">
        <v>13</v>
      </c>
      <c r="E339" s="5" t="s">
        <v>4975</v>
      </c>
      <c r="F339" s="4" t="s">
        <v>4976</v>
      </c>
      <c r="G339" s="4" t="s">
        <v>4977</v>
      </c>
      <c r="H339" s="66">
        <v>1</v>
      </c>
      <c r="I339" s="4"/>
      <c r="J339" s="82">
        <v>170965520</v>
      </c>
      <c r="K339" s="7"/>
      <c r="L339" s="4" t="s">
        <v>2231</v>
      </c>
      <c r="M339" s="4" t="s">
        <v>4978</v>
      </c>
      <c r="N339" s="4" t="s">
        <v>4979</v>
      </c>
      <c r="O339" s="4"/>
      <c r="P339" s="4" t="s">
        <v>2233</v>
      </c>
      <c r="Q339" s="68">
        <v>7.4999999999999997E-2</v>
      </c>
      <c r="R339" s="4" t="s">
        <v>2245</v>
      </c>
      <c r="S339" s="6">
        <v>12822420</v>
      </c>
      <c r="T339" s="68">
        <v>1.1999999999999999E-3</v>
      </c>
      <c r="U339" s="5"/>
      <c r="V339" s="4"/>
      <c r="W339" s="4">
        <v>77121504</v>
      </c>
      <c r="X339" s="4"/>
      <c r="Y339" s="4" t="s">
        <v>16</v>
      </c>
      <c r="Z339" s="4"/>
      <c r="AA339" s="4"/>
      <c r="AB339" s="4"/>
      <c r="AC339" s="4"/>
      <c r="AD339" s="4"/>
      <c r="AE339" s="4"/>
      <c r="AF339" s="4" t="s">
        <v>4980</v>
      </c>
      <c r="AG339" s="4"/>
      <c r="AH339" s="4"/>
      <c r="AI339" s="4"/>
      <c r="AJ339" s="4" t="s">
        <v>38</v>
      </c>
      <c r="AK339" s="4" t="s">
        <v>24</v>
      </c>
      <c r="AL339" s="4"/>
      <c r="AM339" s="4" t="s">
        <v>2291</v>
      </c>
      <c r="AN339" s="4"/>
      <c r="AO339" s="4"/>
      <c r="AP339" s="4"/>
      <c r="AQ339" s="4"/>
      <c r="AR339" s="4" t="s">
        <v>23</v>
      </c>
      <c r="AS339" s="4" t="s">
        <v>4981</v>
      </c>
      <c r="AT339" s="4" t="s">
        <v>4877</v>
      </c>
      <c r="AU339" s="4" t="s">
        <v>4878</v>
      </c>
      <c r="AV339" s="4" t="s">
        <v>4982</v>
      </c>
      <c r="AW339" s="6">
        <v>177370000</v>
      </c>
      <c r="AX339" s="6">
        <v>195107000</v>
      </c>
      <c r="AY339" s="6">
        <v>195107000</v>
      </c>
      <c r="AZ339" s="7">
        <v>0</v>
      </c>
      <c r="BA339" s="6">
        <v>194840467</v>
      </c>
      <c r="BB339" s="4" t="s">
        <v>13</v>
      </c>
      <c r="BC339" s="5" t="s">
        <v>4975</v>
      </c>
      <c r="BD339" s="6">
        <v>170965520</v>
      </c>
      <c r="BE339" s="66">
        <v>0.87749999999999995</v>
      </c>
      <c r="BF339" s="7">
        <v>18</v>
      </c>
    </row>
    <row r="340" spans="1:58" s="3" customFormat="1" ht="13.5" x14ac:dyDescent="0.3">
      <c r="A340" s="3">
        <f t="shared" si="5"/>
        <v>329</v>
      </c>
      <c r="B340" s="4" t="s">
        <v>4983</v>
      </c>
      <c r="C340" s="5" t="s">
        <v>4984</v>
      </c>
      <c r="D340" s="4" t="s">
        <v>13</v>
      </c>
      <c r="E340" s="5" t="s">
        <v>120</v>
      </c>
      <c r="F340" s="4" t="s">
        <v>4985</v>
      </c>
      <c r="G340" s="4" t="s">
        <v>4986</v>
      </c>
      <c r="H340" s="66">
        <v>1</v>
      </c>
      <c r="I340" s="4"/>
      <c r="J340" s="82">
        <v>669308400</v>
      </c>
      <c r="K340" s="7"/>
      <c r="L340" s="4" t="s">
        <v>2231</v>
      </c>
      <c r="M340" s="4" t="s">
        <v>4978</v>
      </c>
      <c r="N340" s="4" t="s">
        <v>4886</v>
      </c>
      <c r="O340" s="4"/>
      <c r="P340" s="4" t="s">
        <v>2233</v>
      </c>
      <c r="Q340" s="68">
        <v>7.4999999999999997E-2</v>
      </c>
      <c r="R340" s="4" t="s">
        <v>2245</v>
      </c>
      <c r="S340" s="6">
        <v>50198130</v>
      </c>
      <c r="T340" s="68">
        <v>1.1999999999999999E-3</v>
      </c>
      <c r="U340" s="5"/>
      <c r="V340" s="4"/>
      <c r="W340" s="4">
        <v>78111899</v>
      </c>
      <c r="X340" s="4"/>
      <c r="Y340" s="4" t="s">
        <v>16</v>
      </c>
      <c r="Z340" s="4"/>
      <c r="AA340" s="4"/>
      <c r="AB340" s="4"/>
      <c r="AC340" s="4"/>
      <c r="AD340" s="4"/>
      <c r="AE340" s="4"/>
      <c r="AF340" s="4" t="s">
        <v>4987</v>
      </c>
      <c r="AG340" s="4"/>
      <c r="AH340" s="4"/>
      <c r="AI340" s="4"/>
      <c r="AJ340" s="4" t="s">
        <v>17</v>
      </c>
      <c r="AK340" s="4" t="s">
        <v>24</v>
      </c>
      <c r="AL340" s="4"/>
      <c r="AM340" s="4" t="s">
        <v>2291</v>
      </c>
      <c r="AN340" s="4"/>
      <c r="AO340" s="4"/>
      <c r="AP340" s="4"/>
      <c r="AQ340" s="4"/>
      <c r="AR340" s="4" t="s">
        <v>23</v>
      </c>
      <c r="AS340" s="4" t="s">
        <v>4988</v>
      </c>
      <c r="AT340" s="4" t="s">
        <v>4970</v>
      </c>
      <c r="AU340" s="4" t="s">
        <v>4971</v>
      </c>
      <c r="AV340" s="4" t="s">
        <v>4989</v>
      </c>
      <c r="AW340" s="6">
        <v>689040000</v>
      </c>
      <c r="AX340" s="6">
        <v>757944000</v>
      </c>
      <c r="AY340" s="6">
        <v>757944000</v>
      </c>
      <c r="AZ340" s="7">
        <v>0</v>
      </c>
      <c r="BA340" s="6">
        <v>749203587</v>
      </c>
      <c r="BB340" s="4" t="s">
        <v>13</v>
      </c>
      <c r="BC340" s="5" t="s">
        <v>120</v>
      </c>
      <c r="BD340" s="6">
        <v>669308400</v>
      </c>
      <c r="BE340" s="66">
        <v>0.89339999999999997</v>
      </c>
      <c r="BF340" s="7">
        <v>4</v>
      </c>
    </row>
    <row r="341" spans="1:58" s="3" customFormat="1" ht="13.5" x14ac:dyDescent="0.3">
      <c r="A341" s="3">
        <f t="shared" si="5"/>
        <v>330</v>
      </c>
      <c r="B341" s="4" t="s">
        <v>4990</v>
      </c>
      <c r="C341" s="5" t="s">
        <v>4991</v>
      </c>
      <c r="D341" s="4" t="s">
        <v>13</v>
      </c>
      <c r="E341" s="5" t="s">
        <v>189</v>
      </c>
      <c r="F341" s="4" t="s">
        <v>4747</v>
      </c>
      <c r="G341" s="4" t="s">
        <v>4748</v>
      </c>
      <c r="H341" s="66">
        <v>1</v>
      </c>
      <c r="I341" s="4"/>
      <c r="J341" s="82">
        <v>30200000</v>
      </c>
      <c r="K341" s="7"/>
      <c r="L341" s="4" t="s">
        <v>2231</v>
      </c>
      <c r="M341" s="4" t="s">
        <v>4992</v>
      </c>
      <c r="N341" s="4" t="s">
        <v>4886</v>
      </c>
      <c r="O341" s="4"/>
      <c r="P341" s="4" t="s">
        <v>2233</v>
      </c>
      <c r="Q341" s="4"/>
      <c r="R341" s="4" t="s">
        <v>2245</v>
      </c>
      <c r="S341" s="7">
        <v>0</v>
      </c>
      <c r="T341" s="4"/>
      <c r="U341" s="5" t="s">
        <v>4607</v>
      </c>
      <c r="V341" s="68">
        <v>0.02</v>
      </c>
      <c r="W341" s="4">
        <v>72154010</v>
      </c>
      <c r="X341" s="4"/>
      <c r="Y341" s="4" t="s">
        <v>190</v>
      </c>
      <c r="Z341" s="4" t="s">
        <v>2234</v>
      </c>
      <c r="AA341" s="4">
        <v>26</v>
      </c>
      <c r="AB341" s="4">
        <v>1</v>
      </c>
      <c r="AC341" s="4">
        <v>2</v>
      </c>
      <c r="AD341" s="4" t="s">
        <v>2235</v>
      </c>
      <c r="AE341" s="4" t="s">
        <v>2236</v>
      </c>
      <c r="AF341" s="4" t="s">
        <v>4993</v>
      </c>
      <c r="AG341" s="4"/>
      <c r="AH341" s="4"/>
      <c r="AI341" s="4" t="s">
        <v>2291</v>
      </c>
      <c r="AJ341" s="4" t="s">
        <v>17</v>
      </c>
      <c r="AK341" s="4" t="s">
        <v>18</v>
      </c>
      <c r="AL341" s="4"/>
      <c r="AM341" s="4"/>
      <c r="AN341" s="4"/>
      <c r="AO341" s="4"/>
      <c r="AP341" s="4"/>
      <c r="AQ341" s="4"/>
      <c r="AR341" s="4" t="s">
        <v>19</v>
      </c>
      <c r="AS341" s="4" t="s">
        <v>4994</v>
      </c>
      <c r="AT341" s="4"/>
      <c r="AU341" s="4" t="s">
        <v>4995</v>
      </c>
      <c r="AV341" s="4" t="s">
        <v>4996</v>
      </c>
      <c r="AW341" s="6">
        <v>28145455</v>
      </c>
      <c r="AX341" s="6">
        <v>30960000</v>
      </c>
      <c r="AY341" s="7"/>
      <c r="AZ341" s="7">
        <v>0</v>
      </c>
      <c r="BA341" s="6">
        <v>30280000</v>
      </c>
      <c r="BB341" s="4" t="s">
        <v>13</v>
      </c>
      <c r="BC341" s="5" t="s">
        <v>189</v>
      </c>
      <c r="BD341" s="6">
        <v>30200000</v>
      </c>
      <c r="BE341" s="66">
        <v>0.99739999999999995</v>
      </c>
      <c r="BF341" s="7">
        <v>1</v>
      </c>
    </row>
    <row r="342" spans="1:58" s="3" customFormat="1" ht="13.5" x14ac:dyDescent="0.3">
      <c r="A342" s="3">
        <f t="shared" si="5"/>
        <v>331</v>
      </c>
      <c r="B342" s="4" t="s">
        <v>4997</v>
      </c>
      <c r="C342" s="5" t="s">
        <v>4998</v>
      </c>
      <c r="D342" s="4" t="s">
        <v>13</v>
      </c>
      <c r="E342" s="5" t="s">
        <v>14</v>
      </c>
      <c r="F342" s="4" t="s">
        <v>4999</v>
      </c>
      <c r="G342" s="4" t="s">
        <v>5000</v>
      </c>
      <c r="H342" s="66">
        <v>1</v>
      </c>
      <c r="I342" s="4"/>
      <c r="J342" s="82">
        <v>1538000000</v>
      </c>
      <c r="K342" s="7"/>
      <c r="L342" s="4" t="s">
        <v>2231</v>
      </c>
      <c r="M342" s="4" t="s">
        <v>4992</v>
      </c>
      <c r="N342" s="4" t="s">
        <v>4886</v>
      </c>
      <c r="O342" s="4"/>
      <c r="P342" s="4" t="s">
        <v>2233</v>
      </c>
      <c r="Q342" s="68">
        <v>7.4999999999999997E-2</v>
      </c>
      <c r="R342" s="4" t="s">
        <v>2245</v>
      </c>
      <c r="S342" s="6">
        <v>115350000</v>
      </c>
      <c r="T342" s="68">
        <v>1.1999999999999999E-3</v>
      </c>
      <c r="U342" s="5"/>
      <c r="V342" s="4"/>
      <c r="W342" s="4">
        <v>78101799</v>
      </c>
      <c r="X342" s="4"/>
      <c r="Y342" s="4" t="s">
        <v>16</v>
      </c>
      <c r="Z342" s="4" t="s">
        <v>2234</v>
      </c>
      <c r="AA342" s="4">
        <v>27</v>
      </c>
      <c r="AB342" s="4">
        <v>3</v>
      </c>
      <c r="AC342" s="4">
        <v>0</v>
      </c>
      <c r="AD342" s="4">
        <v>0</v>
      </c>
      <c r="AE342" s="4" t="s">
        <v>2472</v>
      </c>
      <c r="AF342" s="4" t="s">
        <v>5001</v>
      </c>
      <c r="AG342" s="4"/>
      <c r="AH342" s="4"/>
      <c r="AI342" s="4"/>
      <c r="AJ342" s="4" t="s">
        <v>17</v>
      </c>
      <c r="AK342" s="4" t="s">
        <v>18</v>
      </c>
      <c r="AL342" s="4"/>
      <c r="AM342" s="4"/>
      <c r="AN342" s="4"/>
      <c r="AO342" s="4"/>
      <c r="AP342" s="4"/>
      <c r="AQ342" s="4"/>
      <c r="AR342" s="4" t="s">
        <v>19</v>
      </c>
      <c r="AS342" s="4" t="s">
        <v>5002</v>
      </c>
      <c r="AT342" s="4"/>
      <c r="AU342" s="4" t="s">
        <v>5003</v>
      </c>
      <c r="AV342" s="4" t="s">
        <v>5004</v>
      </c>
      <c r="AW342" s="6">
        <v>1430400000</v>
      </c>
      <c r="AX342" s="6">
        <v>1573440000</v>
      </c>
      <c r="AY342" s="7"/>
      <c r="AZ342" s="7">
        <v>0</v>
      </c>
      <c r="BA342" s="6">
        <v>1538500000</v>
      </c>
      <c r="BB342" s="4" t="s">
        <v>13</v>
      </c>
      <c r="BC342" s="5" t="s">
        <v>5005</v>
      </c>
      <c r="BD342" s="6">
        <v>1538000000</v>
      </c>
      <c r="BE342" s="66">
        <v>0.99970000000000003</v>
      </c>
      <c r="BF342" s="7">
        <v>1</v>
      </c>
    </row>
    <row r="343" spans="1:58" s="3" customFormat="1" ht="13.5" x14ac:dyDescent="0.3">
      <c r="A343" s="3">
        <f t="shared" si="5"/>
        <v>332</v>
      </c>
      <c r="B343" s="4" t="s">
        <v>5006</v>
      </c>
      <c r="C343" s="5" t="s">
        <v>5007</v>
      </c>
      <c r="D343" s="4" t="s">
        <v>13</v>
      </c>
      <c r="E343" s="5" t="s">
        <v>5008</v>
      </c>
      <c r="F343" s="4" t="s">
        <v>5009</v>
      </c>
      <c r="G343" s="4" t="s">
        <v>5010</v>
      </c>
      <c r="H343" s="66">
        <v>1</v>
      </c>
      <c r="I343" s="4"/>
      <c r="J343" s="82">
        <v>42570880</v>
      </c>
      <c r="K343" s="7"/>
      <c r="L343" s="4" t="s">
        <v>2231</v>
      </c>
      <c r="M343" s="4" t="s">
        <v>5011</v>
      </c>
      <c r="N343" s="4" t="s">
        <v>5012</v>
      </c>
      <c r="O343" s="4"/>
      <c r="P343" s="4" t="s">
        <v>2255</v>
      </c>
      <c r="Q343" s="68">
        <v>0.05</v>
      </c>
      <c r="R343" s="4"/>
      <c r="S343" s="6">
        <v>2128550</v>
      </c>
      <c r="T343" s="68">
        <v>6.9999999999999999E-4</v>
      </c>
      <c r="U343" s="5" t="s">
        <v>5013</v>
      </c>
      <c r="V343" s="68">
        <v>0.05</v>
      </c>
      <c r="W343" s="4">
        <v>46182005</v>
      </c>
      <c r="X343" s="4"/>
      <c r="Y343" s="4" t="s">
        <v>16</v>
      </c>
      <c r="Z343" s="4" t="s">
        <v>2234</v>
      </c>
      <c r="AA343" s="4">
        <v>26</v>
      </c>
      <c r="AB343" s="4">
        <v>1</v>
      </c>
      <c r="AC343" s="4">
        <v>5</v>
      </c>
      <c r="AD343" s="4" t="s">
        <v>2333</v>
      </c>
      <c r="AE343" s="4" t="s">
        <v>2334</v>
      </c>
      <c r="AF343" s="4" t="s">
        <v>5014</v>
      </c>
      <c r="AG343" s="4"/>
      <c r="AH343" s="4"/>
      <c r="AI343" s="4"/>
      <c r="AJ343" s="4" t="s">
        <v>35</v>
      </c>
      <c r="AK343" s="4" t="s">
        <v>18</v>
      </c>
      <c r="AL343" s="4"/>
      <c r="AM343" s="4"/>
      <c r="AN343" s="4"/>
      <c r="AO343" s="4"/>
      <c r="AP343" s="4"/>
      <c r="AQ343" s="4"/>
      <c r="AR343" s="4" t="s">
        <v>19</v>
      </c>
      <c r="AS343" s="4" t="s">
        <v>5015</v>
      </c>
      <c r="AT343" s="4"/>
      <c r="AU343" s="4" t="s">
        <v>5016</v>
      </c>
      <c r="AV343" s="4" t="s">
        <v>5017</v>
      </c>
      <c r="AW343" s="6">
        <v>41156000</v>
      </c>
      <c r="AX343" s="6">
        <v>45271600</v>
      </c>
      <c r="AY343" s="7"/>
      <c r="AZ343" s="7">
        <v>0</v>
      </c>
      <c r="BA343" s="6">
        <v>43960000</v>
      </c>
      <c r="BB343" s="4" t="s">
        <v>13</v>
      </c>
      <c r="BC343" s="5" t="s">
        <v>5008</v>
      </c>
      <c r="BD343" s="6">
        <v>42570880</v>
      </c>
      <c r="BE343" s="66">
        <v>0.96840000000000004</v>
      </c>
      <c r="BF343" s="7">
        <v>1</v>
      </c>
    </row>
    <row r="344" spans="1:58" s="3" customFormat="1" ht="13.5" x14ac:dyDescent="0.3">
      <c r="A344" s="3">
        <f t="shared" si="5"/>
        <v>333</v>
      </c>
      <c r="B344" s="4" t="s">
        <v>5018</v>
      </c>
      <c r="C344" s="5" t="s">
        <v>5019</v>
      </c>
      <c r="D344" s="4" t="s">
        <v>13</v>
      </c>
      <c r="E344" s="5" t="s">
        <v>5020</v>
      </c>
      <c r="F344" s="4" t="s">
        <v>5021</v>
      </c>
      <c r="G344" s="4" t="s">
        <v>5022</v>
      </c>
      <c r="H344" s="66">
        <v>1</v>
      </c>
      <c r="I344" s="4"/>
      <c r="J344" s="82">
        <v>132660000</v>
      </c>
      <c r="K344" s="7"/>
      <c r="L344" s="4" t="s">
        <v>2231</v>
      </c>
      <c r="M344" s="4" t="s">
        <v>5023</v>
      </c>
      <c r="N344" s="4" t="s">
        <v>5024</v>
      </c>
      <c r="O344" s="4"/>
      <c r="P344" s="4" t="s">
        <v>2233</v>
      </c>
      <c r="Q344" s="68">
        <v>7.4999999999999997E-2</v>
      </c>
      <c r="R344" s="4" t="s">
        <v>2245</v>
      </c>
      <c r="S344" s="6">
        <v>9949500</v>
      </c>
      <c r="T344" s="68">
        <v>1.1999999999999999E-3</v>
      </c>
      <c r="U344" s="5"/>
      <c r="V344" s="4"/>
      <c r="W344" s="4">
        <v>82141502</v>
      </c>
      <c r="X344" s="4"/>
      <c r="Y344" s="4" t="s">
        <v>16</v>
      </c>
      <c r="Z344" s="4"/>
      <c r="AA344" s="4"/>
      <c r="AB344" s="4"/>
      <c r="AC344" s="4"/>
      <c r="AD344" s="4"/>
      <c r="AE344" s="4"/>
      <c r="AF344" s="4" t="s">
        <v>5025</v>
      </c>
      <c r="AG344" s="4"/>
      <c r="AH344" s="4"/>
      <c r="AI344" s="4"/>
      <c r="AJ344" s="4" t="s">
        <v>17</v>
      </c>
      <c r="AK344" s="4" t="s">
        <v>24</v>
      </c>
      <c r="AL344" s="4"/>
      <c r="AM344" s="4" t="s">
        <v>2291</v>
      </c>
      <c r="AN344" s="4"/>
      <c r="AO344" s="4"/>
      <c r="AP344" s="4"/>
      <c r="AQ344" s="4"/>
      <c r="AR344" s="4" t="s">
        <v>139</v>
      </c>
      <c r="AS344" s="4" t="s">
        <v>5026</v>
      </c>
      <c r="AT344" s="4" t="s">
        <v>4931</v>
      </c>
      <c r="AU344" s="4" t="s">
        <v>4903</v>
      </c>
      <c r="AV344" s="4" t="s">
        <v>5027</v>
      </c>
      <c r="AW344" s="6">
        <v>129120000</v>
      </c>
      <c r="AX344" s="6">
        <v>142032000</v>
      </c>
      <c r="AY344" s="6">
        <v>142032000</v>
      </c>
      <c r="AZ344" s="7">
        <v>0</v>
      </c>
      <c r="BA344" s="6">
        <v>142308080</v>
      </c>
      <c r="BB344" s="4" t="s">
        <v>13</v>
      </c>
      <c r="BC344" s="5" t="s">
        <v>5020</v>
      </c>
      <c r="BD344" s="6">
        <v>132660000</v>
      </c>
      <c r="BE344" s="66">
        <v>0.93220000000000003</v>
      </c>
      <c r="BF344" s="7">
        <v>2</v>
      </c>
    </row>
    <row r="345" spans="1:58" s="3" customFormat="1" ht="13.5" x14ac:dyDescent="0.3">
      <c r="A345" s="3">
        <f t="shared" si="5"/>
        <v>334</v>
      </c>
      <c r="B345" s="4" t="s">
        <v>5028</v>
      </c>
      <c r="C345" s="5" t="s">
        <v>5029</v>
      </c>
      <c r="D345" s="4" t="s">
        <v>13</v>
      </c>
      <c r="E345" s="5" t="s">
        <v>130</v>
      </c>
      <c r="F345" s="4" t="s">
        <v>5030</v>
      </c>
      <c r="G345" s="4" t="s">
        <v>5031</v>
      </c>
      <c r="H345" s="66">
        <v>1</v>
      </c>
      <c r="I345" s="4"/>
      <c r="J345" s="82">
        <v>10956000</v>
      </c>
      <c r="K345" s="7"/>
      <c r="L345" s="4" t="s">
        <v>2231</v>
      </c>
      <c r="M345" s="4" t="s">
        <v>5032</v>
      </c>
      <c r="N345" s="4" t="s">
        <v>4886</v>
      </c>
      <c r="O345" s="4"/>
      <c r="P345" s="4" t="s">
        <v>2255</v>
      </c>
      <c r="Q345" s="68">
        <v>0.15</v>
      </c>
      <c r="R345" s="4"/>
      <c r="S345" s="6">
        <v>1643400</v>
      </c>
      <c r="T345" s="68">
        <v>1.1999999999999999E-3</v>
      </c>
      <c r="U345" s="5"/>
      <c r="V345" s="4"/>
      <c r="W345" s="4">
        <v>72151597</v>
      </c>
      <c r="X345" s="4"/>
      <c r="Y345" s="4" t="s">
        <v>80</v>
      </c>
      <c r="Z345" s="4" t="s">
        <v>2234</v>
      </c>
      <c r="AA345" s="4">
        <v>26</v>
      </c>
      <c r="AB345" s="4">
        <v>1</v>
      </c>
      <c r="AC345" s="4">
        <v>5</v>
      </c>
      <c r="AD345" s="4" t="s">
        <v>2333</v>
      </c>
      <c r="AE345" s="4" t="s">
        <v>2334</v>
      </c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7"/>
      <c r="AX345" s="7"/>
      <c r="AY345" s="7"/>
      <c r="AZ345" s="7">
        <v>0</v>
      </c>
      <c r="BA345" s="7"/>
      <c r="BB345" s="4"/>
      <c r="BC345" s="5"/>
      <c r="BD345" s="7"/>
      <c r="BE345" s="7"/>
      <c r="BF345" s="7"/>
    </row>
    <row r="346" spans="1:58" s="3" customFormat="1" ht="13.5" x14ac:dyDescent="0.3">
      <c r="A346" s="3">
        <f t="shared" si="5"/>
        <v>335</v>
      </c>
      <c r="B346" s="4" t="s">
        <v>5033</v>
      </c>
      <c r="C346" s="5" t="s">
        <v>5034</v>
      </c>
      <c r="D346" s="4" t="s">
        <v>13</v>
      </c>
      <c r="E346" s="5" t="s">
        <v>134</v>
      </c>
      <c r="F346" s="4" t="s">
        <v>3968</v>
      </c>
      <c r="G346" s="4" t="s">
        <v>3969</v>
      </c>
      <c r="H346" s="66">
        <v>1</v>
      </c>
      <c r="I346" s="4"/>
      <c r="J346" s="82">
        <v>6600000</v>
      </c>
      <c r="K346" s="7"/>
      <c r="L346" s="4" t="s">
        <v>2231</v>
      </c>
      <c r="M346" s="4" t="s">
        <v>5032</v>
      </c>
      <c r="N346" s="4" t="s">
        <v>4886</v>
      </c>
      <c r="O346" s="4"/>
      <c r="P346" s="4" t="s">
        <v>2255</v>
      </c>
      <c r="Q346" s="68">
        <v>0.15</v>
      </c>
      <c r="R346" s="4"/>
      <c r="S346" s="6">
        <v>990000</v>
      </c>
      <c r="T346" s="68">
        <v>1.1999999999999999E-3</v>
      </c>
      <c r="U346" s="5"/>
      <c r="V346" s="4"/>
      <c r="W346" s="4">
        <v>72151597</v>
      </c>
      <c r="X346" s="4"/>
      <c r="Y346" s="4" t="s">
        <v>80</v>
      </c>
      <c r="Z346" s="4" t="s">
        <v>2234</v>
      </c>
      <c r="AA346" s="4">
        <v>26</v>
      </c>
      <c r="AB346" s="4">
        <v>1</v>
      </c>
      <c r="AC346" s="4">
        <v>5</v>
      </c>
      <c r="AD346" s="4" t="s">
        <v>2333</v>
      </c>
      <c r="AE346" s="4" t="s">
        <v>2334</v>
      </c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7"/>
      <c r="AX346" s="7"/>
      <c r="AY346" s="7"/>
      <c r="AZ346" s="7">
        <v>0</v>
      </c>
      <c r="BA346" s="7"/>
      <c r="BB346" s="4"/>
      <c r="BC346" s="5"/>
      <c r="BD346" s="7"/>
      <c r="BE346" s="7"/>
      <c r="BF346" s="7"/>
    </row>
    <row r="347" spans="1:58" s="3" customFormat="1" ht="13.5" x14ac:dyDescent="0.3">
      <c r="A347" s="3">
        <f t="shared" si="5"/>
        <v>336</v>
      </c>
      <c r="B347" s="4" t="s">
        <v>5035</v>
      </c>
      <c r="C347" s="5" t="s">
        <v>5036</v>
      </c>
      <c r="D347" s="4" t="s">
        <v>13</v>
      </c>
      <c r="E347" s="5" t="s">
        <v>5037</v>
      </c>
      <c r="F347" s="4" t="s">
        <v>5038</v>
      </c>
      <c r="G347" s="4" t="s">
        <v>5039</v>
      </c>
      <c r="H347" s="66">
        <v>1</v>
      </c>
      <c r="I347" s="4"/>
      <c r="J347" s="82">
        <v>76900000</v>
      </c>
      <c r="K347" s="7"/>
      <c r="L347" s="4" t="s">
        <v>2231</v>
      </c>
      <c r="M347" s="4" t="s">
        <v>5032</v>
      </c>
      <c r="N347" s="4" t="s">
        <v>4886</v>
      </c>
      <c r="O347" s="4"/>
      <c r="P347" s="4" t="s">
        <v>2233</v>
      </c>
      <c r="Q347" s="68">
        <v>7.4999999999999997E-2</v>
      </c>
      <c r="R347" s="4" t="s">
        <v>2245</v>
      </c>
      <c r="S347" s="6">
        <v>5767500</v>
      </c>
      <c r="T347" s="68">
        <v>1.1999999999999999E-3</v>
      </c>
      <c r="U347" s="5"/>
      <c r="V347" s="4"/>
      <c r="W347" s="4">
        <v>78111899</v>
      </c>
      <c r="X347" s="4"/>
      <c r="Y347" s="4" t="s">
        <v>16</v>
      </c>
      <c r="Z347" s="4" t="s">
        <v>2234</v>
      </c>
      <c r="AA347" s="4">
        <v>27</v>
      </c>
      <c r="AB347" s="4">
        <v>1</v>
      </c>
      <c r="AC347" s="4">
        <v>0</v>
      </c>
      <c r="AD347" s="4">
        <v>0</v>
      </c>
      <c r="AE347" s="4" t="s">
        <v>3066</v>
      </c>
      <c r="AF347" s="4" t="s">
        <v>5040</v>
      </c>
      <c r="AG347" s="4"/>
      <c r="AH347" s="4"/>
      <c r="AI347" s="4"/>
      <c r="AJ347" s="4" t="s">
        <v>17</v>
      </c>
      <c r="AK347" s="4" t="s">
        <v>18</v>
      </c>
      <c r="AL347" s="4"/>
      <c r="AM347" s="4"/>
      <c r="AN347" s="4"/>
      <c r="AO347" s="4"/>
      <c r="AP347" s="4"/>
      <c r="AQ347" s="4"/>
      <c r="AR347" s="4" t="s">
        <v>19</v>
      </c>
      <c r="AS347" s="4" t="s">
        <v>5041</v>
      </c>
      <c r="AT347" s="4"/>
      <c r="AU347" s="4" t="s">
        <v>5042</v>
      </c>
      <c r="AV347" s="4" t="s">
        <v>5043</v>
      </c>
      <c r="AW347" s="6">
        <v>74400000</v>
      </c>
      <c r="AX347" s="6">
        <v>81840000</v>
      </c>
      <c r="AY347" s="7"/>
      <c r="AZ347" s="7">
        <v>0</v>
      </c>
      <c r="BA347" s="6">
        <v>79760000</v>
      </c>
      <c r="BB347" s="4" t="s">
        <v>13</v>
      </c>
      <c r="BC347" s="5" t="s">
        <v>5037</v>
      </c>
      <c r="BD347" s="6">
        <v>76900000</v>
      </c>
      <c r="BE347" s="66">
        <v>0.96409999999999996</v>
      </c>
      <c r="BF347" s="7">
        <v>1</v>
      </c>
    </row>
    <row r="348" spans="1:58" s="3" customFormat="1" ht="13.5" x14ac:dyDescent="0.3">
      <c r="A348" s="3">
        <f t="shared" si="5"/>
        <v>337</v>
      </c>
      <c r="B348" s="4" t="s">
        <v>5044</v>
      </c>
      <c r="C348" s="5" t="s">
        <v>5045</v>
      </c>
      <c r="D348" s="4" t="s">
        <v>13</v>
      </c>
      <c r="E348" s="5" t="s">
        <v>155</v>
      </c>
      <c r="F348" s="4" t="s">
        <v>5046</v>
      </c>
      <c r="G348" s="4" t="s">
        <v>5047</v>
      </c>
      <c r="H348" s="66">
        <v>1</v>
      </c>
      <c r="I348" s="4"/>
      <c r="J348" s="82">
        <v>96000000</v>
      </c>
      <c r="K348" s="7"/>
      <c r="L348" s="4" t="s">
        <v>2231</v>
      </c>
      <c r="M348" s="4" t="s">
        <v>5032</v>
      </c>
      <c r="N348" s="4" t="s">
        <v>4886</v>
      </c>
      <c r="O348" s="4"/>
      <c r="P348" s="4" t="s">
        <v>2233</v>
      </c>
      <c r="Q348" s="68">
        <v>7.4999999999999997E-2</v>
      </c>
      <c r="R348" s="4" t="s">
        <v>2245</v>
      </c>
      <c r="S348" s="6">
        <v>7200000</v>
      </c>
      <c r="T348" s="68">
        <v>1.1999999999999999E-3</v>
      </c>
      <c r="U348" s="5"/>
      <c r="V348" s="4"/>
      <c r="W348" s="4">
        <v>78111899</v>
      </c>
      <c r="X348" s="4"/>
      <c r="Y348" s="4" t="s">
        <v>16</v>
      </c>
      <c r="Z348" s="4" t="s">
        <v>2234</v>
      </c>
      <c r="AA348" s="4">
        <v>27</v>
      </c>
      <c r="AB348" s="4">
        <v>1</v>
      </c>
      <c r="AC348" s="4">
        <v>0</v>
      </c>
      <c r="AD348" s="4">
        <v>0</v>
      </c>
      <c r="AE348" s="4" t="s">
        <v>3066</v>
      </c>
      <c r="AF348" s="4" t="s">
        <v>5048</v>
      </c>
      <c r="AG348" s="4"/>
      <c r="AH348" s="4"/>
      <c r="AI348" s="4"/>
      <c r="AJ348" s="4" t="s">
        <v>17</v>
      </c>
      <c r="AK348" s="4" t="s">
        <v>18</v>
      </c>
      <c r="AL348" s="4"/>
      <c r="AM348" s="4"/>
      <c r="AN348" s="4"/>
      <c r="AO348" s="4"/>
      <c r="AP348" s="4"/>
      <c r="AQ348" s="4"/>
      <c r="AR348" s="4" t="s">
        <v>19</v>
      </c>
      <c r="AS348" s="4" t="s">
        <v>5049</v>
      </c>
      <c r="AT348" s="4"/>
      <c r="AU348" s="4" t="s">
        <v>5050</v>
      </c>
      <c r="AV348" s="4" t="s">
        <v>5051</v>
      </c>
      <c r="AW348" s="6">
        <v>90118176</v>
      </c>
      <c r="AX348" s="6">
        <v>99129993</v>
      </c>
      <c r="AY348" s="7"/>
      <c r="AZ348" s="7">
        <v>0</v>
      </c>
      <c r="BA348" s="6">
        <v>96760000</v>
      </c>
      <c r="BB348" s="4" t="s">
        <v>13</v>
      </c>
      <c r="BC348" s="5" t="s">
        <v>155</v>
      </c>
      <c r="BD348" s="6">
        <v>96000000</v>
      </c>
      <c r="BE348" s="66">
        <v>0.99219999999999997</v>
      </c>
      <c r="BF348" s="7">
        <v>1</v>
      </c>
    </row>
    <row r="349" spans="1:58" s="3" customFormat="1" ht="13.5" x14ac:dyDescent="0.3">
      <c r="A349" s="3">
        <f t="shared" si="5"/>
        <v>338</v>
      </c>
      <c r="B349" s="4" t="s">
        <v>5052</v>
      </c>
      <c r="C349" s="5" t="s">
        <v>5053</v>
      </c>
      <c r="D349" s="4" t="s">
        <v>13</v>
      </c>
      <c r="E349" s="5" t="s">
        <v>66</v>
      </c>
      <c r="F349" s="4" t="s">
        <v>5054</v>
      </c>
      <c r="G349" s="4" t="s">
        <v>5055</v>
      </c>
      <c r="H349" s="66">
        <v>1</v>
      </c>
      <c r="I349" s="4"/>
      <c r="J349" s="82">
        <v>71064000</v>
      </c>
      <c r="K349" s="7"/>
      <c r="L349" s="4" t="s">
        <v>2231</v>
      </c>
      <c r="M349" s="4" t="s">
        <v>5032</v>
      </c>
      <c r="N349" s="4" t="s">
        <v>4886</v>
      </c>
      <c r="O349" s="4"/>
      <c r="P349" s="4" t="s">
        <v>2233</v>
      </c>
      <c r="Q349" s="68">
        <v>7.4999999999999997E-2</v>
      </c>
      <c r="R349" s="4" t="s">
        <v>2245</v>
      </c>
      <c r="S349" s="6">
        <v>5329800</v>
      </c>
      <c r="T349" s="68">
        <v>1.1999999999999999E-3</v>
      </c>
      <c r="U349" s="5"/>
      <c r="V349" s="4"/>
      <c r="W349" s="4">
        <v>78111899</v>
      </c>
      <c r="X349" s="4"/>
      <c r="Y349" s="4" t="s">
        <v>16</v>
      </c>
      <c r="Z349" s="4" t="s">
        <v>2234</v>
      </c>
      <c r="AA349" s="4">
        <v>27</v>
      </c>
      <c r="AB349" s="4">
        <v>3</v>
      </c>
      <c r="AC349" s="4">
        <v>0</v>
      </c>
      <c r="AD349" s="4">
        <v>0</v>
      </c>
      <c r="AE349" s="4" t="s">
        <v>2472</v>
      </c>
      <c r="AF349" s="4" t="s">
        <v>5056</v>
      </c>
      <c r="AG349" s="4"/>
      <c r="AH349" s="4"/>
      <c r="AI349" s="4"/>
      <c r="AJ349" s="4" t="s">
        <v>17</v>
      </c>
      <c r="AK349" s="4" t="s">
        <v>18</v>
      </c>
      <c r="AL349" s="4"/>
      <c r="AM349" s="4"/>
      <c r="AN349" s="4"/>
      <c r="AO349" s="4"/>
      <c r="AP349" s="4"/>
      <c r="AQ349" s="4"/>
      <c r="AR349" s="4" t="s">
        <v>19</v>
      </c>
      <c r="AS349" s="4" t="s">
        <v>5057</v>
      </c>
      <c r="AT349" s="4"/>
      <c r="AU349" s="4" t="s">
        <v>5058</v>
      </c>
      <c r="AV349" s="4" t="s">
        <v>5059</v>
      </c>
      <c r="AW349" s="6">
        <v>68727272</v>
      </c>
      <c r="AX349" s="6">
        <v>75600000</v>
      </c>
      <c r="AY349" s="7"/>
      <c r="AZ349" s="7">
        <v>0</v>
      </c>
      <c r="BA349" s="6">
        <v>73560000</v>
      </c>
      <c r="BB349" s="4" t="s">
        <v>13</v>
      </c>
      <c r="BC349" s="5" t="s">
        <v>66</v>
      </c>
      <c r="BD349" s="6">
        <v>71064000</v>
      </c>
      <c r="BE349" s="66">
        <v>0.96609999999999996</v>
      </c>
      <c r="BF349" s="7">
        <v>1</v>
      </c>
    </row>
    <row r="350" spans="1:58" s="3" customFormat="1" ht="13.5" x14ac:dyDescent="0.3">
      <c r="A350" s="3">
        <f t="shared" si="5"/>
        <v>339</v>
      </c>
      <c r="B350" s="4" t="s">
        <v>5060</v>
      </c>
      <c r="C350" s="5" t="s">
        <v>5061</v>
      </c>
      <c r="D350" s="4" t="s">
        <v>13</v>
      </c>
      <c r="E350" s="5" t="s">
        <v>218</v>
      </c>
      <c r="F350" s="4" t="s">
        <v>5062</v>
      </c>
      <c r="G350" s="4" t="s">
        <v>5063</v>
      </c>
      <c r="H350" s="66">
        <v>1</v>
      </c>
      <c r="I350" s="4"/>
      <c r="J350" s="82">
        <v>48360000</v>
      </c>
      <c r="K350" s="7"/>
      <c r="L350" s="4" t="s">
        <v>2231</v>
      </c>
      <c r="M350" s="4" t="s">
        <v>5064</v>
      </c>
      <c r="N350" s="4" t="s">
        <v>4886</v>
      </c>
      <c r="O350" s="4"/>
      <c r="P350" s="4" t="s">
        <v>2255</v>
      </c>
      <c r="Q350" s="68">
        <v>7.4999999999999997E-2</v>
      </c>
      <c r="R350" s="4"/>
      <c r="S350" s="6">
        <v>3627000</v>
      </c>
      <c r="T350" s="68">
        <v>1.1999999999999999E-3</v>
      </c>
      <c r="U350" s="5"/>
      <c r="V350" s="4"/>
      <c r="W350" s="4">
        <v>78111899</v>
      </c>
      <c r="X350" s="4"/>
      <c r="Y350" s="4" t="s">
        <v>16</v>
      </c>
      <c r="Z350" s="4" t="s">
        <v>2234</v>
      </c>
      <c r="AA350" s="4">
        <v>27</v>
      </c>
      <c r="AB350" s="4">
        <v>1</v>
      </c>
      <c r="AC350" s="4">
        <v>0</v>
      </c>
      <c r="AD350" s="4">
        <v>0</v>
      </c>
      <c r="AE350" s="4" t="s">
        <v>3066</v>
      </c>
      <c r="AF350" s="4" t="s">
        <v>5065</v>
      </c>
      <c r="AG350" s="4"/>
      <c r="AH350" s="4"/>
      <c r="AI350" s="4" t="s">
        <v>2291</v>
      </c>
      <c r="AJ350" s="4" t="s">
        <v>17</v>
      </c>
      <c r="AK350" s="4" t="s">
        <v>18</v>
      </c>
      <c r="AL350" s="4"/>
      <c r="AM350" s="4"/>
      <c r="AN350" s="4"/>
      <c r="AO350" s="4"/>
      <c r="AP350" s="4"/>
      <c r="AQ350" s="4"/>
      <c r="AR350" s="4" t="s">
        <v>19</v>
      </c>
      <c r="AS350" s="4" t="s">
        <v>5066</v>
      </c>
      <c r="AT350" s="4"/>
      <c r="AU350" s="4" t="s">
        <v>5067</v>
      </c>
      <c r="AV350" s="4" t="s">
        <v>5068</v>
      </c>
      <c r="AW350" s="6">
        <v>45600000</v>
      </c>
      <c r="AX350" s="6">
        <v>50160000</v>
      </c>
      <c r="AY350" s="7"/>
      <c r="AZ350" s="7">
        <v>0</v>
      </c>
      <c r="BA350" s="6">
        <v>48670000</v>
      </c>
      <c r="BB350" s="4" t="s">
        <v>13</v>
      </c>
      <c r="BC350" s="5" t="s">
        <v>218</v>
      </c>
      <c r="BD350" s="6">
        <v>48360000</v>
      </c>
      <c r="BE350" s="66">
        <v>0.99360000000000004</v>
      </c>
      <c r="BF350" s="7">
        <v>1</v>
      </c>
    </row>
    <row r="351" spans="1:58" s="3" customFormat="1" ht="13.5" x14ac:dyDescent="0.3">
      <c r="A351" s="3">
        <f t="shared" si="5"/>
        <v>340</v>
      </c>
      <c r="B351" s="4" t="s">
        <v>5069</v>
      </c>
      <c r="C351" s="5" t="s">
        <v>5070</v>
      </c>
      <c r="D351" s="4" t="s">
        <v>13</v>
      </c>
      <c r="E351" s="5" t="s">
        <v>5071</v>
      </c>
      <c r="F351" s="4" t="s">
        <v>5072</v>
      </c>
      <c r="G351" s="4" t="s">
        <v>5073</v>
      </c>
      <c r="H351" s="66">
        <v>1</v>
      </c>
      <c r="I351" s="4"/>
      <c r="J351" s="82">
        <v>186230000</v>
      </c>
      <c r="K351" s="7"/>
      <c r="L351" s="4" t="s">
        <v>2231</v>
      </c>
      <c r="M351" s="4" t="s">
        <v>5064</v>
      </c>
      <c r="N351" s="4" t="s">
        <v>4886</v>
      </c>
      <c r="O351" s="4"/>
      <c r="P351" s="4" t="s">
        <v>2233</v>
      </c>
      <c r="Q351" s="68">
        <v>7.4999999999999997E-2</v>
      </c>
      <c r="R351" s="4" t="s">
        <v>2245</v>
      </c>
      <c r="S351" s="6">
        <v>13967250</v>
      </c>
      <c r="T351" s="68">
        <v>1.1999999999999999E-3</v>
      </c>
      <c r="U351" s="5"/>
      <c r="V351" s="4"/>
      <c r="W351" s="4">
        <v>78111899</v>
      </c>
      <c r="X351" s="4"/>
      <c r="Y351" s="4" t="s">
        <v>16</v>
      </c>
      <c r="Z351" s="4"/>
      <c r="AA351" s="4"/>
      <c r="AB351" s="4"/>
      <c r="AC351" s="4"/>
      <c r="AD351" s="4"/>
      <c r="AE351" s="4"/>
      <c r="AF351" s="4" t="s">
        <v>5074</v>
      </c>
      <c r="AG351" s="4"/>
      <c r="AH351" s="4"/>
      <c r="AI351" s="4"/>
      <c r="AJ351" s="4" t="s">
        <v>17</v>
      </c>
      <c r="AK351" s="4" t="s">
        <v>24</v>
      </c>
      <c r="AL351" s="4"/>
      <c r="AM351" s="4"/>
      <c r="AN351" s="4"/>
      <c r="AO351" s="4" t="s">
        <v>2291</v>
      </c>
      <c r="AP351" s="4"/>
      <c r="AQ351" s="4"/>
      <c r="AR351" s="4" t="s">
        <v>23</v>
      </c>
      <c r="AS351" s="4" t="s">
        <v>5075</v>
      </c>
      <c r="AT351" s="4"/>
      <c r="AU351" s="4" t="s">
        <v>5076</v>
      </c>
      <c r="AV351" s="4" t="s">
        <v>5077</v>
      </c>
      <c r="AW351" s="6">
        <v>205036364</v>
      </c>
      <c r="AX351" s="6">
        <v>225540000</v>
      </c>
      <c r="AY351" s="6">
        <v>225540000</v>
      </c>
      <c r="AZ351" s="7">
        <v>0</v>
      </c>
      <c r="BA351" s="6">
        <v>226816312</v>
      </c>
      <c r="BB351" s="4" t="s">
        <v>13</v>
      </c>
      <c r="BC351" s="5" t="s">
        <v>5071</v>
      </c>
      <c r="BD351" s="6">
        <v>186230000</v>
      </c>
      <c r="BE351" s="66">
        <v>0.82110000000000005</v>
      </c>
      <c r="BF351" s="7">
        <v>2</v>
      </c>
    </row>
    <row r="352" spans="1:58" s="3" customFormat="1" ht="13.5" x14ac:dyDescent="0.3">
      <c r="A352" s="3">
        <f t="shared" si="5"/>
        <v>341</v>
      </c>
      <c r="B352" s="4" t="s">
        <v>5078</v>
      </c>
      <c r="C352" s="5" t="s">
        <v>5079</v>
      </c>
      <c r="D352" s="4" t="s">
        <v>13</v>
      </c>
      <c r="E352" s="5" t="s">
        <v>2390</v>
      </c>
      <c r="F352" s="4" t="s">
        <v>2391</v>
      </c>
      <c r="G352" s="4" t="s">
        <v>5080</v>
      </c>
      <c r="H352" s="66">
        <v>1</v>
      </c>
      <c r="I352" s="4"/>
      <c r="J352" s="82">
        <v>2376000</v>
      </c>
      <c r="K352" s="7"/>
      <c r="L352" s="4" t="s">
        <v>2231</v>
      </c>
      <c r="M352" s="4" t="s">
        <v>5081</v>
      </c>
      <c r="N352" s="4" t="s">
        <v>4886</v>
      </c>
      <c r="O352" s="4"/>
      <c r="P352" s="4" t="s">
        <v>2255</v>
      </c>
      <c r="Q352" s="68">
        <v>0.1</v>
      </c>
      <c r="R352" s="4"/>
      <c r="S352" s="6">
        <v>237600</v>
      </c>
      <c r="T352" s="4"/>
      <c r="U352" s="5"/>
      <c r="V352" s="4"/>
      <c r="W352" s="4">
        <v>76121599</v>
      </c>
      <c r="X352" s="4"/>
      <c r="Y352" s="4" t="s">
        <v>144</v>
      </c>
      <c r="Z352" s="4" t="s">
        <v>2234</v>
      </c>
      <c r="AA352" s="4">
        <v>26</v>
      </c>
      <c r="AB352" s="4">
        <v>1</v>
      </c>
      <c r="AC352" s="4">
        <v>5</v>
      </c>
      <c r="AD352" s="4" t="s">
        <v>2333</v>
      </c>
      <c r="AE352" s="4" t="s">
        <v>2334</v>
      </c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7"/>
      <c r="AX352" s="7"/>
      <c r="AY352" s="7"/>
      <c r="AZ352" s="7">
        <v>0</v>
      </c>
      <c r="BA352" s="7"/>
      <c r="BB352" s="4"/>
      <c r="BC352" s="5"/>
      <c r="BD352" s="7"/>
      <c r="BE352" s="7"/>
      <c r="BF352" s="7"/>
    </row>
    <row r="353" spans="1:58" s="3" customFormat="1" ht="13.5" x14ac:dyDescent="0.3">
      <c r="A353" s="3">
        <f t="shared" si="5"/>
        <v>342</v>
      </c>
      <c r="B353" s="4" t="s">
        <v>5082</v>
      </c>
      <c r="C353" s="5" t="s">
        <v>5083</v>
      </c>
      <c r="D353" s="4" t="s">
        <v>13</v>
      </c>
      <c r="E353" s="5" t="s">
        <v>5084</v>
      </c>
      <c r="F353" s="4" t="s">
        <v>5085</v>
      </c>
      <c r="G353" s="4" t="s">
        <v>5086</v>
      </c>
      <c r="H353" s="66">
        <v>1</v>
      </c>
      <c r="I353" s="4"/>
      <c r="J353" s="82">
        <v>224400000</v>
      </c>
      <c r="K353" s="7"/>
      <c r="L353" s="4" t="s">
        <v>2231</v>
      </c>
      <c r="M353" s="4" t="s">
        <v>5081</v>
      </c>
      <c r="N353" s="4" t="s">
        <v>5087</v>
      </c>
      <c r="O353" s="4"/>
      <c r="P353" s="4" t="s">
        <v>2233</v>
      </c>
      <c r="Q353" s="68">
        <v>0.05</v>
      </c>
      <c r="R353" s="4" t="s">
        <v>2211</v>
      </c>
      <c r="S353" s="6">
        <v>11220000</v>
      </c>
      <c r="T353" s="68">
        <v>6.9999999999999999E-4</v>
      </c>
      <c r="U353" s="5" t="s">
        <v>2559</v>
      </c>
      <c r="V353" s="68">
        <v>0.05</v>
      </c>
      <c r="W353" s="4">
        <v>43233001</v>
      </c>
      <c r="X353" s="4"/>
      <c r="Y353" s="4" t="s">
        <v>16</v>
      </c>
      <c r="Z353" s="4" t="s">
        <v>2234</v>
      </c>
      <c r="AA353" s="4">
        <v>26</v>
      </c>
      <c r="AB353" s="4">
        <v>1</v>
      </c>
      <c r="AC353" s="4">
        <v>2</v>
      </c>
      <c r="AD353" s="4" t="s">
        <v>2932</v>
      </c>
      <c r="AE353" s="4" t="s">
        <v>2933</v>
      </c>
      <c r="AF353" s="4" t="s">
        <v>5088</v>
      </c>
      <c r="AG353" s="4"/>
      <c r="AH353" s="4"/>
      <c r="AI353" s="4"/>
      <c r="AJ353" s="4" t="s">
        <v>35</v>
      </c>
      <c r="AK353" s="4" t="s">
        <v>18</v>
      </c>
      <c r="AL353" s="4"/>
      <c r="AM353" s="4"/>
      <c r="AN353" s="4"/>
      <c r="AO353" s="4"/>
      <c r="AP353" s="4"/>
      <c r="AQ353" s="4"/>
      <c r="AR353" s="4" t="s">
        <v>19</v>
      </c>
      <c r="AS353" s="4" t="s">
        <v>5089</v>
      </c>
      <c r="AT353" s="4"/>
      <c r="AU353" s="4" t="s">
        <v>5090</v>
      </c>
      <c r="AV353" s="4" t="s">
        <v>5091</v>
      </c>
      <c r="AW353" s="6">
        <v>210000000</v>
      </c>
      <c r="AX353" s="6">
        <v>231000000</v>
      </c>
      <c r="AY353" s="7"/>
      <c r="AZ353" s="7">
        <v>0</v>
      </c>
      <c r="BA353" s="6">
        <v>225900000</v>
      </c>
      <c r="BB353" s="4" t="s">
        <v>13</v>
      </c>
      <c r="BC353" s="5" t="s">
        <v>5084</v>
      </c>
      <c r="BD353" s="6">
        <v>224400000</v>
      </c>
      <c r="BE353" s="66">
        <v>0.99339999999999995</v>
      </c>
      <c r="BF353" s="7">
        <v>1</v>
      </c>
    </row>
    <row r="354" spans="1:58" s="3" customFormat="1" ht="13.5" x14ac:dyDescent="0.3">
      <c r="A354" s="3">
        <f t="shared" si="5"/>
        <v>343</v>
      </c>
      <c r="B354" s="4" t="s">
        <v>5092</v>
      </c>
      <c r="C354" s="5" t="s">
        <v>5093</v>
      </c>
      <c r="D354" s="4" t="s">
        <v>13</v>
      </c>
      <c r="E354" s="5" t="s">
        <v>926</v>
      </c>
      <c r="F354" s="4" t="s">
        <v>2496</v>
      </c>
      <c r="G354" s="4" t="s">
        <v>2497</v>
      </c>
      <c r="H354" s="66">
        <v>1</v>
      </c>
      <c r="I354" s="4"/>
      <c r="J354" s="82">
        <v>41195000</v>
      </c>
      <c r="K354" s="7"/>
      <c r="L354" s="4" t="s">
        <v>2231</v>
      </c>
      <c r="M354" s="4" t="s">
        <v>5094</v>
      </c>
      <c r="N354" s="4" t="s">
        <v>4886</v>
      </c>
      <c r="O354" s="4"/>
      <c r="P354" s="4" t="s">
        <v>2233</v>
      </c>
      <c r="Q354" s="68">
        <v>7.4999999999999997E-2</v>
      </c>
      <c r="R354" s="4" t="s">
        <v>2245</v>
      </c>
      <c r="S354" s="6">
        <v>3089630</v>
      </c>
      <c r="T354" s="68">
        <v>1.1999999999999999E-3</v>
      </c>
      <c r="U354" s="5"/>
      <c r="V354" s="4"/>
      <c r="W354" s="4">
        <v>81112399</v>
      </c>
      <c r="X354" s="4"/>
      <c r="Y354" s="4" t="s">
        <v>16</v>
      </c>
      <c r="Z354" s="4" t="s">
        <v>2234</v>
      </c>
      <c r="AA354" s="4">
        <v>26</v>
      </c>
      <c r="AB354" s="4">
        <v>1</v>
      </c>
      <c r="AC354" s="4">
        <v>2</v>
      </c>
      <c r="AD354" s="4" t="s">
        <v>2235</v>
      </c>
      <c r="AE354" s="4" t="s">
        <v>2236</v>
      </c>
      <c r="AF354" s="4" t="s">
        <v>5095</v>
      </c>
      <c r="AG354" s="4"/>
      <c r="AH354" s="4"/>
      <c r="AI354" s="4"/>
      <c r="AJ354" s="4" t="s">
        <v>38</v>
      </c>
      <c r="AK354" s="4" t="s">
        <v>18</v>
      </c>
      <c r="AL354" s="4"/>
      <c r="AM354" s="4"/>
      <c r="AN354" s="4"/>
      <c r="AO354" s="4"/>
      <c r="AP354" s="4"/>
      <c r="AQ354" s="4"/>
      <c r="AR354" s="4" t="s">
        <v>19</v>
      </c>
      <c r="AS354" s="4" t="s">
        <v>5096</v>
      </c>
      <c r="AT354" s="4"/>
      <c r="AU354" s="4" t="s">
        <v>5097</v>
      </c>
      <c r="AV354" s="4" t="s">
        <v>5098</v>
      </c>
      <c r="AW354" s="6">
        <v>38860000</v>
      </c>
      <c r="AX354" s="6">
        <v>42746000</v>
      </c>
      <c r="AY354" s="7"/>
      <c r="AZ354" s="7">
        <v>0</v>
      </c>
      <c r="BA354" s="6">
        <v>41330000</v>
      </c>
      <c r="BB354" s="4" t="s">
        <v>13</v>
      </c>
      <c r="BC354" s="5" t="s">
        <v>926</v>
      </c>
      <c r="BD354" s="6">
        <v>41195000</v>
      </c>
      <c r="BE354" s="66">
        <v>0.99670000000000003</v>
      </c>
      <c r="BF354" s="7">
        <v>1</v>
      </c>
    </row>
    <row r="355" spans="1:58" s="3" customFormat="1" ht="13.5" x14ac:dyDescent="0.3">
      <c r="A355" s="3">
        <f t="shared" si="5"/>
        <v>344</v>
      </c>
      <c r="B355" s="4" t="s">
        <v>5099</v>
      </c>
      <c r="C355" s="5" t="s">
        <v>5100</v>
      </c>
      <c r="D355" s="4" t="s">
        <v>13</v>
      </c>
      <c r="E355" s="5" t="s">
        <v>210</v>
      </c>
      <c r="F355" s="4" t="s">
        <v>2607</v>
      </c>
      <c r="G355" s="4" t="s">
        <v>2608</v>
      </c>
      <c r="H355" s="66">
        <v>1</v>
      </c>
      <c r="I355" s="4"/>
      <c r="J355" s="82">
        <v>10560000</v>
      </c>
      <c r="K355" s="7"/>
      <c r="L355" s="4" t="s">
        <v>2231</v>
      </c>
      <c r="M355" s="4" t="s">
        <v>5094</v>
      </c>
      <c r="N355" s="4" t="s">
        <v>4886</v>
      </c>
      <c r="O355" s="4"/>
      <c r="P355" s="4" t="s">
        <v>2255</v>
      </c>
      <c r="Q355" s="68">
        <v>7.4999999999999997E-2</v>
      </c>
      <c r="R355" s="4"/>
      <c r="S355" s="6">
        <v>792000</v>
      </c>
      <c r="T355" s="68">
        <v>1.1999999999999999E-3</v>
      </c>
      <c r="U355" s="5"/>
      <c r="V355" s="4"/>
      <c r="W355" s="4">
        <v>72101597</v>
      </c>
      <c r="X355" s="4"/>
      <c r="Y355" s="4" t="s">
        <v>199</v>
      </c>
      <c r="Z355" s="4" t="s">
        <v>2234</v>
      </c>
      <c r="AA355" s="4">
        <v>26</v>
      </c>
      <c r="AB355" s="4">
        <v>1</v>
      </c>
      <c r="AC355" s="4">
        <v>5</v>
      </c>
      <c r="AD355" s="4" t="s">
        <v>2333</v>
      </c>
      <c r="AE355" s="4" t="s">
        <v>2334</v>
      </c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7"/>
      <c r="AX355" s="7"/>
      <c r="AY355" s="7"/>
      <c r="AZ355" s="7">
        <v>0</v>
      </c>
      <c r="BA355" s="7"/>
      <c r="BB355" s="4"/>
      <c r="BC355" s="5"/>
      <c r="BD355" s="7"/>
      <c r="BE355" s="7"/>
      <c r="BF355" s="7"/>
    </row>
    <row r="356" spans="1:58" s="3" customFormat="1" ht="13.5" x14ac:dyDescent="0.3">
      <c r="A356" s="3">
        <f t="shared" si="5"/>
        <v>345</v>
      </c>
      <c r="B356" s="8" t="s">
        <v>5101</v>
      </c>
      <c r="C356" s="9" t="s">
        <v>5102</v>
      </c>
      <c r="D356" s="8" t="s">
        <v>13</v>
      </c>
      <c r="E356" s="5" t="s">
        <v>78</v>
      </c>
      <c r="F356" s="4" t="s">
        <v>5103</v>
      </c>
      <c r="G356" s="4" t="s">
        <v>5104</v>
      </c>
      <c r="H356" s="66">
        <v>1</v>
      </c>
      <c r="I356" s="4"/>
      <c r="J356" s="83">
        <v>9937400</v>
      </c>
      <c r="K356" s="11"/>
      <c r="L356" s="8" t="s">
        <v>2231</v>
      </c>
      <c r="M356" s="8" t="s">
        <v>5094</v>
      </c>
      <c r="N356" s="8" t="s">
        <v>4886</v>
      </c>
      <c r="O356" s="8"/>
      <c r="P356" s="8" t="s">
        <v>2255</v>
      </c>
      <c r="Q356" s="78">
        <v>0.1</v>
      </c>
      <c r="R356" s="8"/>
      <c r="S356" s="10">
        <v>993740</v>
      </c>
      <c r="T356" s="78">
        <v>1.1999999999999999E-3</v>
      </c>
      <c r="U356" s="9"/>
      <c r="V356" s="8"/>
      <c r="W356" s="8">
        <v>81111899</v>
      </c>
      <c r="X356" s="8"/>
      <c r="Y356" s="8" t="s">
        <v>80</v>
      </c>
      <c r="Z356" s="8" t="s">
        <v>2234</v>
      </c>
      <c r="AA356" s="8">
        <v>26</v>
      </c>
      <c r="AB356" s="8">
        <v>1</v>
      </c>
      <c r="AC356" s="8">
        <v>5</v>
      </c>
      <c r="AD356" s="8" t="s">
        <v>2333</v>
      </c>
      <c r="AE356" s="8" t="s">
        <v>2334</v>
      </c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11"/>
      <c r="AX356" s="11"/>
      <c r="AY356" s="11"/>
      <c r="AZ356" s="11">
        <v>0</v>
      </c>
      <c r="BA356" s="11"/>
      <c r="BB356" s="8"/>
      <c r="BC356" s="9"/>
      <c r="BD356" s="11"/>
      <c r="BE356" s="11"/>
      <c r="BF356" s="11"/>
    </row>
    <row r="357" spans="1:58" s="3" customFormat="1" ht="13.5" x14ac:dyDescent="0.3">
      <c r="A357" s="3">
        <f t="shared" si="5"/>
        <v>346</v>
      </c>
      <c r="B357" s="4" t="s">
        <v>5105</v>
      </c>
      <c r="C357" s="5" t="s">
        <v>5106</v>
      </c>
      <c r="D357" s="4" t="s">
        <v>13</v>
      </c>
      <c r="E357" s="5" t="s">
        <v>83</v>
      </c>
      <c r="F357" s="4" t="s">
        <v>5107</v>
      </c>
      <c r="G357" s="4" t="s">
        <v>5108</v>
      </c>
      <c r="H357" s="66">
        <v>1</v>
      </c>
      <c r="I357" s="4"/>
      <c r="J357" s="82">
        <v>3227400</v>
      </c>
      <c r="K357" s="7"/>
      <c r="L357" s="4" t="s">
        <v>2231</v>
      </c>
      <c r="M357" s="4" t="s">
        <v>5094</v>
      </c>
      <c r="N357" s="4" t="s">
        <v>4886</v>
      </c>
      <c r="O357" s="4"/>
      <c r="P357" s="4" t="s">
        <v>2255</v>
      </c>
      <c r="Q357" s="68">
        <v>0.1</v>
      </c>
      <c r="R357" s="4"/>
      <c r="S357" s="6">
        <v>322740</v>
      </c>
      <c r="T357" s="68">
        <v>1.1999999999999999E-3</v>
      </c>
      <c r="U357" s="5"/>
      <c r="V357" s="4"/>
      <c r="W357" s="4">
        <v>81111899</v>
      </c>
      <c r="X357" s="4"/>
      <c r="Y357" s="4" t="s">
        <v>80</v>
      </c>
      <c r="Z357" s="4" t="s">
        <v>2234</v>
      </c>
      <c r="AA357" s="4">
        <v>26</v>
      </c>
      <c r="AB357" s="4">
        <v>1</v>
      </c>
      <c r="AC357" s="4">
        <v>2</v>
      </c>
      <c r="AD357" s="4" t="s">
        <v>2235</v>
      </c>
      <c r="AE357" s="4" t="s">
        <v>2236</v>
      </c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7"/>
      <c r="AX357" s="7"/>
      <c r="AY357" s="7"/>
      <c r="AZ357" s="7">
        <v>0</v>
      </c>
      <c r="BA357" s="7"/>
      <c r="BB357" s="4"/>
      <c r="BC357" s="5"/>
      <c r="BD357" s="7"/>
      <c r="BE357" s="7"/>
      <c r="BF357" s="7"/>
    </row>
    <row r="358" spans="1:58" s="3" customFormat="1" ht="13.5" x14ac:dyDescent="0.3">
      <c r="A358" s="3">
        <f t="shared" si="5"/>
        <v>347</v>
      </c>
      <c r="B358" s="4" t="s">
        <v>5109</v>
      </c>
      <c r="C358" s="5" t="s">
        <v>5110</v>
      </c>
      <c r="D358" s="4" t="s">
        <v>13</v>
      </c>
      <c r="E358" s="5" t="s">
        <v>3004</v>
      </c>
      <c r="F358" s="4" t="s">
        <v>3005</v>
      </c>
      <c r="G358" s="4" t="s">
        <v>3006</v>
      </c>
      <c r="H358" s="66">
        <v>1</v>
      </c>
      <c r="I358" s="4"/>
      <c r="J358" s="82">
        <v>1306800000</v>
      </c>
      <c r="K358" s="6">
        <v>6510900000</v>
      </c>
      <c r="L358" s="4" t="s">
        <v>2231</v>
      </c>
      <c r="M358" s="4" t="s">
        <v>5111</v>
      </c>
      <c r="N358" s="4" t="s">
        <v>4886</v>
      </c>
      <c r="O358" s="4" t="s">
        <v>3008</v>
      </c>
      <c r="P358" s="4" t="s">
        <v>2309</v>
      </c>
      <c r="Q358" s="68">
        <v>7.4999999999999997E-2</v>
      </c>
      <c r="R358" s="4"/>
      <c r="S358" s="6">
        <v>488317500</v>
      </c>
      <c r="T358" s="68">
        <v>1.1999999999999999E-3</v>
      </c>
      <c r="U358" s="5" t="s">
        <v>3009</v>
      </c>
      <c r="V358" s="68">
        <v>0.05</v>
      </c>
      <c r="W358" s="4">
        <v>81101570</v>
      </c>
      <c r="X358" s="4"/>
      <c r="Y358" s="4" t="s">
        <v>16</v>
      </c>
      <c r="Z358" s="4"/>
      <c r="AA358" s="4"/>
      <c r="AB358" s="4"/>
      <c r="AC358" s="4"/>
      <c r="AD358" s="4"/>
      <c r="AE358" s="4"/>
      <c r="AF358" s="4" t="s">
        <v>3010</v>
      </c>
      <c r="AG358" s="4"/>
      <c r="AH358" s="4"/>
      <c r="AI358" s="4"/>
      <c r="AJ358" s="4" t="s">
        <v>38</v>
      </c>
      <c r="AK358" s="4" t="s">
        <v>22</v>
      </c>
      <c r="AL358" s="4"/>
      <c r="AM358" s="4"/>
      <c r="AN358" s="4"/>
      <c r="AO358" s="4"/>
      <c r="AP358" s="4"/>
      <c r="AQ358" s="4"/>
      <c r="AR358" s="4" t="s">
        <v>139</v>
      </c>
      <c r="AS358" s="4" t="s">
        <v>3011</v>
      </c>
      <c r="AT358" s="4" t="s">
        <v>2593</v>
      </c>
      <c r="AU358" s="4" t="s">
        <v>3012</v>
      </c>
      <c r="AV358" s="4" t="s">
        <v>3013</v>
      </c>
      <c r="AW358" s="6">
        <v>7265000000</v>
      </c>
      <c r="AX358" s="6">
        <v>7991500000</v>
      </c>
      <c r="AY358" s="6">
        <v>7991500000</v>
      </c>
      <c r="AZ358" s="7">
        <v>0</v>
      </c>
      <c r="BA358" s="6">
        <v>7985498837</v>
      </c>
      <c r="BB358" s="4" t="s">
        <v>13</v>
      </c>
      <c r="BC358" s="5" t="s">
        <v>3004</v>
      </c>
      <c r="BD358" s="6">
        <v>6457000000</v>
      </c>
      <c r="BE358" s="66">
        <v>0.80859999999999999</v>
      </c>
      <c r="BF358" s="7">
        <v>2</v>
      </c>
    </row>
    <row r="359" spans="1:58" s="3" customFormat="1" ht="13.5" x14ac:dyDescent="0.3">
      <c r="A359" s="3">
        <f t="shared" si="5"/>
        <v>348</v>
      </c>
      <c r="B359" s="4" t="s">
        <v>5112</v>
      </c>
      <c r="C359" s="5" t="s">
        <v>5113</v>
      </c>
      <c r="D359" s="4" t="s">
        <v>13</v>
      </c>
      <c r="E359" s="5" t="s">
        <v>5114</v>
      </c>
      <c r="F359" s="4" t="s">
        <v>5115</v>
      </c>
      <c r="G359" s="4" t="s">
        <v>5116</v>
      </c>
      <c r="H359" s="66">
        <v>1</v>
      </c>
      <c r="I359" s="4"/>
      <c r="J359" s="82">
        <v>88344000</v>
      </c>
      <c r="K359" s="7"/>
      <c r="L359" s="4" t="s">
        <v>2231</v>
      </c>
      <c r="M359" s="4" t="s">
        <v>5111</v>
      </c>
      <c r="N359" s="4" t="s">
        <v>4886</v>
      </c>
      <c r="O359" s="4"/>
      <c r="P359" s="4" t="s">
        <v>2233</v>
      </c>
      <c r="Q359" s="68">
        <v>7.4999999999999997E-2</v>
      </c>
      <c r="R359" s="4" t="s">
        <v>2245</v>
      </c>
      <c r="S359" s="6">
        <v>6625800</v>
      </c>
      <c r="T359" s="68">
        <v>1.1999999999999999E-3</v>
      </c>
      <c r="U359" s="5"/>
      <c r="V359" s="4"/>
      <c r="W359" s="4">
        <v>78111899</v>
      </c>
      <c r="X359" s="4"/>
      <c r="Y359" s="4" t="s">
        <v>16</v>
      </c>
      <c r="Z359" s="4"/>
      <c r="AA359" s="4"/>
      <c r="AB359" s="4"/>
      <c r="AC359" s="4"/>
      <c r="AD359" s="4"/>
      <c r="AE359" s="4"/>
      <c r="AF359" s="4" t="s">
        <v>5117</v>
      </c>
      <c r="AG359" s="4"/>
      <c r="AH359" s="4"/>
      <c r="AI359" s="4"/>
      <c r="AJ359" s="4" t="s">
        <v>17</v>
      </c>
      <c r="AK359" s="4" t="s">
        <v>24</v>
      </c>
      <c r="AL359" s="4"/>
      <c r="AM359" s="4" t="s">
        <v>2291</v>
      </c>
      <c r="AN359" s="4"/>
      <c r="AO359" s="4" t="s">
        <v>2291</v>
      </c>
      <c r="AP359" s="4"/>
      <c r="AQ359" s="4"/>
      <c r="AR359" s="4" t="s">
        <v>23</v>
      </c>
      <c r="AS359" s="4" t="s">
        <v>5118</v>
      </c>
      <c r="AT359" s="4" t="s">
        <v>5119</v>
      </c>
      <c r="AU359" s="4" t="s">
        <v>5120</v>
      </c>
      <c r="AV359" s="4" t="s">
        <v>5121</v>
      </c>
      <c r="AW359" s="6">
        <v>90909091</v>
      </c>
      <c r="AX359" s="6">
        <v>100000000</v>
      </c>
      <c r="AY359" s="6">
        <v>100000000</v>
      </c>
      <c r="AZ359" s="7">
        <v>0</v>
      </c>
      <c r="BA359" s="6">
        <v>100228539</v>
      </c>
      <c r="BB359" s="4" t="s">
        <v>13</v>
      </c>
      <c r="BC359" s="5" t="s">
        <v>5114</v>
      </c>
      <c r="BD359" s="6">
        <v>88344000</v>
      </c>
      <c r="BE359" s="66">
        <v>0.88139999999999996</v>
      </c>
      <c r="BF359" s="7">
        <v>6</v>
      </c>
    </row>
    <row r="360" spans="1:58" s="3" customFormat="1" ht="13.5" x14ac:dyDescent="0.3">
      <c r="A360" s="3">
        <f t="shared" si="5"/>
        <v>349</v>
      </c>
      <c r="B360" s="4" t="s">
        <v>5122</v>
      </c>
      <c r="C360" s="5" t="s">
        <v>5123</v>
      </c>
      <c r="D360" s="4" t="s">
        <v>13</v>
      </c>
      <c r="E360" s="5" t="s">
        <v>5124</v>
      </c>
      <c r="F360" s="4" t="s">
        <v>5125</v>
      </c>
      <c r="G360" s="4" t="s">
        <v>5126</v>
      </c>
      <c r="H360" s="66">
        <v>1</v>
      </c>
      <c r="I360" s="4"/>
      <c r="J360" s="82">
        <v>46708000</v>
      </c>
      <c r="K360" s="7"/>
      <c r="L360" s="4" t="s">
        <v>2231</v>
      </c>
      <c r="M360" s="4" t="s">
        <v>5111</v>
      </c>
      <c r="N360" s="4" t="s">
        <v>4886</v>
      </c>
      <c r="O360" s="4"/>
      <c r="P360" s="4" t="s">
        <v>2255</v>
      </c>
      <c r="Q360" s="68">
        <v>7.4999999999999997E-2</v>
      </c>
      <c r="R360" s="4"/>
      <c r="S360" s="6">
        <v>3503100</v>
      </c>
      <c r="T360" s="68">
        <v>1.1999999999999999E-3</v>
      </c>
      <c r="U360" s="5"/>
      <c r="V360" s="4"/>
      <c r="W360" s="4">
        <v>81111899</v>
      </c>
      <c r="X360" s="4"/>
      <c r="Y360" s="4" t="s">
        <v>16</v>
      </c>
      <c r="Z360" s="4"/>
      <c r="AA360" s="4"/>
      <c r="AB360" s="4"/>
      <c r="AC360" s="4"/>
      <c r="AD360" s="4"/>
      <c r="AE360" s="4"/>
      <c r="AF360" s="4" t="s">
        <v>5127</v>
      </c>
      <c r="AG360" s="4"/>
      <c r="AH360" s="4"/>
      <c r="AI360" s="4"/>
      <c r="AJ360" s="4" t="s">
        <v>17</v>
      </c>
      <c r="AK360" s="4" t="s">
        <v>24</v>
      </c>
      <c r="AL360" s="4" t="s">
        <v>2291</v>
      </c>
      <c r="AM360" s="4"/>
      <c r="AN360" s="4"/>
      <c r="AO360" s="4"/>
      <c r="AP360" s="4"/>
      <c r="AQ360" s="4"/>
      <c r="AR360" s="4" t="s">
        <v>23</v>
      </c>
      <c r="AS360" s="4" t="s">
        <v>5128</v>
      </c>
      <c r="AT360" s="4" t="s">
        <v>5129</v>
      </c>
      <c r="AU360" s="4" t="s">
        <v>5130</v>
      </c>
      <c r="AV360" s="4" t="s">
        <v>5131</v>
      </c>
      <c r="AW360" s="6">
        <v>53070000</v>
      </c>
      <c r="AX360" s="6">
        <v>58377000</v>
      </c>
      <c r="AY360" s="6">
        <v>58377000</v>
      </c>
      <c r="AZ360" s="7">
        <v>0</v>
      </c>
      <c r="BA360" s="6">
        <v>58024562</v>
      </c>
      <c r="BB360" s="4" t="s">
        <v>13</v>
      </c>
      <c r="BC360" s="5" t="s">
        <v>5124</v>
      </c>
      <c r="BD360" s="6">
        <v>46708000</v>
      </c>
      <c r="BE360" s="66">
        <v>0.80500000000000005</v>
      </c>
      <c r="BF360" s="7">
        <v>18</v>
      </c>
    </row>
    <row r="361" spans="1:58" s="3" customFormat="1" ht="13.5" x14ac:dyDescent="0.3">
      <c r="A361" s="3">
        <f t="shared" si="5"/>
        <v>350</v>
      </c>
      <c r="B361" s="4" t="s">
        <v>5132</v>
      </c>
      <c r="C361" s="5" t="s">
        <v>5133</v>
      </c>
      <c r="D361" s="4" t="s">
        <v>13</v>
      </c>
      <c r="E361" s="5" t="s">
        <v>26</v>
      </c>
      <c r="F361" s="4" t="s">
        <v>5134</v>
      </c>
      <c r="G361" s="4" t="s">
        <v>5135</v>
      </c>
      <c r="H361" s="66">
        <v>1</v>
      </c>
      <c r="I361" s="4"/>
      <c r="J361" s="82">
        <v>6548352818</v>
      </c>
      <c r="K361" s="7"/>
      <c r="L361" s="4" t="s">
        <v>2231</v>
      </c>
      <c r="M361" s="4" t="s">
        <v>5111</v>
      </c>
      <c r="N361" s="4" t="s">
        <v>4886</v>
      </c>
      <c r="O361" s="4"/>
      <c r="P361" s="4" t="s">
        <v>2255</v>
      </c>
      <c r="Q361" s="68">
        <v>7.4999999999999997E-2</v>
      </c>
      <c r="R361" s="4"/>
      <c r="S361" s="6">
        <v>491126470</v>
      </c>
      <c r="T361" s="68">
        <v>1.1999999999999999E-3</v>
      </c>
      <c r="U361" s="5"/>
      <c r="V361" s="4"/>
      <c r="W361" s="4">
        <v>72101597</v>
      </c>
      <c r="X361" s="4"/>
      <c r="Y361" s="4" t="s">
        <v>16</v>
      </c>
      <c r="Z361" s="4" t="s">
        <v>2918</v>
      </c>
      <c r="AA361" s="4">
        <v>8</v>
      </c>
      <c r="AB361" s="4">
        <v>1</v>
      </c>
      <c r="AC361" s="4" t="s">
        <v>5136</v>
      </c>
      <c r="AD361" s="4">
        <v>0</v>
      </c>
      <c r="AE361" s="4" t="s">
        <v>5137</v>
      </c>
      <c r="AF361" s="4" t="s">
        <v>5138</v>
      </c>
      <c r="AG361" s="4"/>
      <c r="AH361" s="4"/>
      <c r="AI361" s="4"/>
      <c r="AJ361" s="4" t="s">
        <v>17</v>
      </c>
      <c r="AK361" s="4" t="s">
        <v>18</v>
      </c>
      <c r="AL361" s="4"/>
      <c r="AM361" s="4"/>
      <c r="AN361" s="4"/>
      <c r="AO361" s="4"/>
      <c r="AP361" s="4"/>
      <c r="AQ361" s="4"/>
      <c r="AR361" s="4" t="s">
        <v>19</v>
      </c>
      <c r="AS361" s="4" t="s">
        <v>5139</v>
      </c>
      <c r="AT361" s="4"/>
      <c r="AU361" s="4" t="s">
        <v>5140</v>
      </c>
      <c r="AV361" s="4" t="s">
        <v>5141</v>
      </c>
      <c r="AW361" s="6">
        <v>6245574596</v>
      </c>
      <c r="AX361" s="6">
        <v>6870132056</v>
      </c>
      <c r="AY361" s="7"/>
      <c r="AZ361" s="7">
        <v>0</v>
      </c>
      <c r="BA361" s="6">
        <v>6685000000</v>
      </c>
      <c r="BB361" s="4" t="s">
        <v>13</v>
      </c>
      <c r="BC361" s="5" t="s">
        <v>26</v>
      </c>
      <c r="BD361" s="6">
        <v>6548352818</v>
      </c>
      <c r="BE361" s="66">
        <v>0.97960000000000003</v>
      </c>
      <c r="BF361" s="7">
        <v>1</v>
      </c>
    </row>
    <row r="362" spans="1:58" s="3" customFormat="1" ht="13.5" x14ac:dyDescent="0.3">
      <c r="A362" s="3">
        <f t="shared" si="5"/>
        <v>351</v>
      </c>
      <c r="B362" s="4" t="s">
        <v>5142</v>
      </c>
      <c r="C362" s="5" t="s">
        <v>5143</v>
      </c>
      <c r="D362" s="4" t="s">
        <v>13</v>
      </c>
      <c r="E362" s="5" t="s">
        <v>92</v>
      </c>
      <c r="F362" s="4" t="s">
        <v>5144</v>
      </c>
      <c r="G362" s="4" t="s">
        <v>5145</v>
      </c>
      <c r="H362" s="66">
        <v>1</v>
      </c>
      <c r="I362" s="4"/>
      <c r="J362" s="82">
        <v>13002000</v>
      </c>
      <c r="K362" s="7"/>
      <c r="L362" s="4" t="s">
        <v>2231</v>
      </c>
      <c r="M362" s="4" t="s">
        <v>5111</v>
      </c>
      <c r="N362" s="4" t="s">
        <v>4886</v>
      </c>
      <c r="O362" s="4"/>
      <c r="P362" s="4" t="s">
        <v>2255</v>
      </c>
      <c r="Q362" s="68">
        <v>0.1</v>
      </c>
      <c r="R362" s="4"/>
      <c r="S362" s="6">
        <v>1300200</v>
      </c>
      <c r="T362" s="68">
        <v>1.1999999999999999E-3</v>
      </c>
      <c r="U362" s="5"/>
      <c r="V362" s="4"/>
      <c r="W362" s="4">
        <v>81111899</v>
      </c>
      <c r="X362" s="4"/>
      <c r="Y362" s="4" t="s">
        <v>80</v>
      </c>
      <c r="Z362" s="4" t="s">
        <v>2234</v>
      </c>
      <c r="AA362" s="4">
        <v>26</v>
      </c>
      <c r="AB362" s="4">
        <v>1</v>
      </c>
      <c r="AC362" s="4">
        <v>2</v>
      </c>
      <c r="AD362" s="4" t="s">
        <v>2235</v>
      </c>
      <c r="AE362" s="4" t="s">
        <v>2236</v>
      </c>
      <c r="AF362" s="4" t="s">
        <v>5146</v>
      </c>
      <c r="AG362" s="4"/>
      <c r="AH362" s="4"/>
      <c r="AI362" s="4"/>
      <c r="AJ362" s="4" t="s">
        <v>17</v>
      </c>
      <c r="AK362" s="4" t="s">
        <v>18</v>
      </c>
      <c r="AL362" s="4"/>
      <c r="AM362" s="4"/>
      <c r="AN362" s="4"/>
      <c r="AO362" s="4"/>
      <c r="AP362" s="4"/>
      <c r="AQ362" s="4"/>
      <c r="AR362" s="4" t="s">
        <v>19</v>
      </c>
      <c r="AS362" s="4" t="s">
        <v>5147</v>
      </c>
      <c r="AT362" s="4"/>
      <c r="AU362" s="4" t="s">
        <v>5148</v>
      </c>
      <c r="AV362" s="4" t="s">
        <v>5149</v>
      </c>
      <c r="AW362" s="6">
        <v>12403636</v>
      </c>
      <c r="AX362" s="6">
        <v>13644000</v>
      </c>
      <c r="AY362" s="7"/>
      <c r="AZ362" s="7">
        <v>0</v>
      </c>
      <c r="BA362" s="6">
        <v>13098240</v>
      </c>
      <c r="BB362" s="4" t="s">
        <v>13</v>
      </c>
      <c r="BC362" s="5" t="s">
        <v>92</v>
      </c>
      <c r="BD362" s="6">
        <v>13002000</v>
      </c>
      <c r="BE362" s="66">
        <v>0.99260000000000004</v>
      </c>
      <c r="BF362" s="7">
        <v>1</v>
      </c>
    </row>
    <row r="364" spans="1:58" ht="17.25" thickBot="1" x14ac:dyDescent="0.35">
      <c r="J364" s="84">
        <f>SUM(J12:J362)</f>
        <v>110718619176</v>
      </c>
    </row>
    <row r="365" spans="1:58" x14ac:dyDescent="0.3">
      <c r="I365" s="85" t="s">
        <v>1596</v>
      </c>
      <c r="J365" s="63">
        <f>SUM(J12:J86)</f>
        <v>25477597341</v>
      </c>
    </row>
    <row r="366" spans="1:58" x14ac:dyDescent="0.3">
      <c r="I366" s="86" t="s">
        <v>2180</v>
      </c>
      <c r="J366" s="64">
        <f>SUM(J87:J199)</f>
        <v>39191948041</v>
      </c>
    </row>
    <row r="367" spans="1:58" x14ac:dyDescent="0.3">
      <c r="I367" s="86" t="s">
        <v>2181</v>
      </c>
      <c r="J367" s="64">
        <f>SUM(J200:J270)</f>
        <v>12355771042</v>
      </c>
    </row>
    <row r="368" spans="1:58" ht="17.25" thickBot="1" x14ac:dyDescent="0.35">
      <c r="I368" s="87" t="s">
        <v>2182</v>
      </c>
      <c r="J368" s="65">
        <f>SUM(J271:J362)</f>
        <v>33693302752</v>
      </c>
    </row>
    <row r="370" spans="10:10" x14ac:dyDescent="0.3">
      <c r="J370" s="84">
        <f>+J368+J367+J366+J365</f>
        <v>110718619176</v>
      </c>
    </row>
    <row r="371" spans="10:10" x14ac:dyDescent="0.3">
      <c r="J371" t="b">
        <f>J364=J370</f>
        <v>1</v>
      </c>
    </row>
  </sheetData>
  <mergeCells count="1">
    <mergeCell ref="A2:C2"/>
  </mergeCells>
  <phoneticPr fontId="2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6"/>
  <sheetViews>
    <sheetView workbookViewId="0">
      <selection activeCell="F7" sqref="F7"/>
    </sheetView>
  </sheetViews>
  <sheetFormatPr defaultRowHeight="16.5" x14ac:dyDescent="0.3"/>
  <cols>
    <col min="1" max="1" width="9" style="24"/>
    <col min="2" max="2" width="17.25" style="25" bestFit="1" customWidth="1"/>
    <col min="3" max="3" width="18.125" style="24" customWidth="1"/>
    <col min="4" max="4" width="13" style="24" bestFit="1" customWidth="1"/>
    <col min="5" max="5" width="22" style="24" bestFit="1" customWidth="1"/>
    <col min="6" max="6" width="53.625" style="24" bestFit="1" customWidth="1"/>
    <col min="7" max="7" width="28.25" style="24" bestFit="1" customWidth="1"/>
    <col min="8" max="8" width="17" style="24" bestFit="1" customWidth="1"/>
    <col min="9" max="9" width="17.25" style="24" bestFit="1" customWidth="1"/>
    <col min="10" max="10" width="38" style="24" bestFit="1" customWidth="1"/>
    <col min="11" max="11" width="21.375" style="24" bestFit="1" customWidth="1"/>
    <col min="12" max="12" width="27.625" style="24" bestFit="1" customWidth="1"/>
    <col min="13" max="13" width="13" style="24" bestFit="1" customWidth="1"/>
    <col min="14" max="14" width="17" style="24" bestFit="1" customWidth="1"/>
    <col min="15" max="16" width="13" style="24" bestFit="1" customWidth="1"/>
    <col min="17" max="17" width="25.375" style="24" bestFit="1" customWidth="1"/>
    <col min="18" max="18" width="21.25" style="24" bestFit="1" customWidth="1"/>
    <col min="19" max="19" width="23.25" style="24" bestFit="1" customWidth="1"/>
    <col min="20" max="20" width="19.125" style="24" bestFit="1" customWidth="1"/>
    <col min="21" max="21" width="20.625" style="24" bestFit="1" customWidth="1"/>
    <col min="22" max="22" width="19.125" style="24" bestFit="1" customWidth="1"/>
    <col min="23" max="16384" width="9" style="24"/>
  </cols>
  <sheetData>
    <row r="1" spans="1:22" ht="21" thickBot="1" x14ac:dyDescent="0.35">
      <c r="A1" s="12" t="s">
        <v>1604</v>
      </c>
      <c r="B1" s="24"/>
    </row>
    <row r="2" spans="1:22" ht="44.25" customHeight="1" thickBot="1" x14ac:dyDescent="0.35">
      <c r="A2" s="94" t="s">
        <v>1605</v>
      </c>
      <c r="B2" s="95"/>
      <c r="C2" s="95"/>
      <c r="D2" s="96"/>
    </row>
    <row r="3" spans="1:22" ht="17.25" thickBot="1" x14ac:dyDescent="0.35"/>
    <row r="4" spans="1:22" ht="17.25" thickBot="1" x14ac:dyDescent="0.35">
      <c r="A4" s="26" t="s">
        <v>1593</v>
      </c>
      <c r="B4" s="27" t="s">
        <v>1594</v>
      </c>
      <c r="C4" s="28" t="s">
        <v>1595</v>
      </c>
    </row>
    <row r="5" spans="1:22" ht="17.25" thickTop="1" x14ac:dyDescent="0.3">
      <c r="A5" s="29" t="s">
        <v>1596</v>
      </c>
      <c r="B5" s="30">
        <v>18</v>
      </c>
      <c r="C5" s="31">
        <f>SUM(H13:H30)</f>
        <v>1703725800</v>
      </c>
    </row>
    <row r="6" spans="1:22" x14ac:dyDescent="0.3">
      <c r="A6" s="32" t="s">
        <v>1597</v>
      </c>
      <c r="B6" s="33">
        <v>14</v>
      </c>
      <c r="C6" s="31">
        <f>SUM(H31:H44)</f>
        <v>352218400</v>
      </c>
    </row>
    <row r="7" spans="1:22" x14ac:dyDescent="0.3">
      <c r="A7" s="32" t="s">
        <v>1598</v>
      </c>
      <c r="B7" s="33">
        <v>11</v>
      </c>
      <c r="C7" s="31">
        <f>SUM(H45:H55)</f>
        <v>79588900</v>
      </c>
    </row>
    <row r="8" spans="1:22" x14ac:dyDescent="0.3">
      <c r="A8" s="32" t="s">
        <v>1599</v>
      </c>
      <c r="B8" s="33">
        <v>21</v>
      </c>
      <c r="C8" s="31">
        <f>SUM(H56:H76)</f>
        <v>674283570</v>
      </c>
    </row>
    <row r="9" spans="1:22" ht="17.25" thickBot="1" x14ac:dyDescent="0.35">
      <c r="A9" s="34" t="s">
        <v>1600</v>
      </c>
      <c r="B9" s="35">
        <f>SUM(B5:B8)</f>
        <v>64</v>
      </c>
      <c r="C9" s="36">
        <f>SUM(C5:C8)</f>
        <v>2809816670</v>
      </c>
    </row>
    <row r="12" spans="1:22" x14ac:dyDescent="0.3">
      <c r="A12" s="37" t="s">
        <v>1606</v>
      </c>
      <c r="B12" s="38" t="s">
        <v>1607</v>
      </c>
      <c r="C12" s="39" t="s">
        <v>1608</v>
      </c>
      <c r="D12" s="38" t="s">
        <v>1609</v>
      </c>
      <c r="E12" s="38" t="s">
        <v>1610</v>
      </c>
      <c r="F12" s="38" t="s">
        <v>1611</v>
      </c>
      <c r="G12" s="38" t="s">
        <v>1612</v>
      </c>
      <c r="H12" s="37" t="s">
        <v>1613</v>
      </c>
      <c r="I12" s="38" t="s">
        <v>1614</v>
      </c>
      <c r="J12" s="38" t="s">
        <v>1615</v>
      </c>
      <c r="K12" s="38" t="s">
        <v>1616</v>
      </c>
      <c r="L12" s="38" t="s">
        <v>1617</v>
      </c>
      <c r="M12" s="38" t="s">
        <v>1618</v>
      </c>
      <c r="N12" s="38" t="s">
        <v>1619</v>
      </c>
      <c r="O12" s="38" t="s">
        <v>1620</v>
      </c>
      <c r="P12" s="38" t="s">
        <v>0</v>
      </c>
      <c r="Q12" s="38" t="s">
        <v>1621</v>
      </c>
      <c r="R12" s="38" t="s">
        <v>1622</v>
      </c>
      <c r="S12" s="38" t="s">
        <v>1623</v>
      </c>
      <c r="T12" s="38" t="s">
        <v>1624</v>
      </c>
      <c r="U12" s="38" t="s">
        <v>1625</v>
      </c>
      <c r="V12" s="38" t="s">
        <v>1626</v>
      </c>
    </row>
    <row r="13" spans="1:22" x14ac:dyDescent="0.3">
      <c r="A13" s="25">
        <v>1</v>
      </c>
      <c r="B13" s="25" t="s">
        <v>1627</v>
      </c>
      <c r="C13" s="25">
        <v>1</v>
      </c>
      <c r="D13" s="24" t="s">
        <v>1628</v>
      </c>
      <c r="E13" s="24" t="s">
        <v>1629</v>
      </c>
      <c r="F13" s="24" t="s">
        <v>1630</v>
      </c>
      <c r="G13" s="24" t="s">
        <v>1631</v>
      </c>
      <c r="H13" s="40">
        <v>41320000</v>
      </c>
      <c r="I13" s="24" t="s">
        <v>1632</v>
      </c>
      <c r="J13" s="24" t="s">
        <v>1633</v>
      </c>
      <c r="K13" s="24" t="s">
        <v>1634</v>
      </c>
      <c r="L13" s="24" t="s">
        <v>1635</v>
      </c>
      <c r="M13" s="41">
        <v>4</v>
      </c>
      <c r="N13" s="24" t="s">
        <v>1636</v>
      </c>
      <c r="O13" s="24" t="s">
        <v>1637</v>
      </c>
      <c r="P13" s="24" t="s">
        <v>1638</v>
      </c>
      <c r="Q13" s="24" t="s">
        <v>1627</v>
      </c>
      <c r="R13" s="40">
        <v>41320000</v>
      </c>
      <c r="S13" s="24" t="s">
        <v>1639</v>
      </c>
      <c r="T13" s="24" t="s">
        <v>1640</v>
      </c>
      <c r="U13" s="24" t="s">
        <v>1641</v>
      </c>
      <c r="V13" s="24" t="s">
        <v>1642</v>
      </c>
    </row>
    <row r="14" spans="1:22" x14ac:dyDescent="0.3">
      <c r="A14" s="25">
        <v>2</v>
      </c>
      <c r="B14" s="25" t="s">
        <v>1643</v>
      </c>
      <c r="C14" s="25">
        <v>1</v>
      </c>
      <c r="D14" s="24" t="s">
        <v>1644</v>
      </c>
      <c r="E14" s="24" t="s">
        <v>1645</v>
      </c>
      <c r="F14" s="24" t="s">
        <v>1646</v>
      </c>
      <c r="G14" s="24" t="s">
        <v>1647</v>
      </c>
      <c r="H14" s="40">
        <v>147015000</v>
      </c>
      <c r="I14" s="24" t="s">
        <v>1648</v>
      </c>
      <c r="J14" s="24" t="s">
        <v>1649</v>
      </c>
      <c r="K14" s="24" t="s">
        <v>1650</v>
      </c>
      <c r="L14" s="24" t="s">
        <v>1651</v>
      </c>
      <c r="M14" s="41">
        <v>3</v>
      </c>
      <c r="N14" s="24" t="s">
        <v>1652</v>
      </c>
      <c r="O14" s="24" t="s">
        <v>1637</v>
      </c>
      <c r="P14" s="24" t="s">
        <v>1653</v>
      </c>
      <c r="Q14" s="24" t="s">
        <v>1643</v>
      </c>
      <c r="R14" s="40">
        <v>147015000</v>
      </c>
      <c r="S14" s="24" t="s">
        <v>1654</v>
      </c>
      <c r="T14" s="24" t="s">
        <v>1655</v>
      </c>
      <c r="U14" s="24" t="s">
        <v>1656</v>
      </c>
      <c r="V14" s="24" t="s">
        <v>1657</v>
      </c>
    </row>
    <row r="15" spans="1:22" x14ac:dyDescent="0.3">
      <c r="A15" s="25">
        <v>3</v>
      </c>
      <c r="B15" s="25" t="s">
        <v>1658</v>
      </c>
      <c r="C15" s="25">
        <v>1</v>
      </c>
      <c r="D15" s="24" t="s">
        <v>1659</v>
      </c>
      <c r="E15" s="24" t="s">
        <v>1660</v>
      </c>
      <c r="F15" s="24" t="s">
        <v>1661</v>
      </c>
      <c r="G15" s="24" t="s">
        <v>1662</v>
      </c>
      <c r="H15" s="40">
        <v>816000</v>
      </c>
      <c r="I15" s="24" t="s">
        <v>1663</v>
      </c>
      <c r="J15" s="24" t="s">
        <v>1664</v>
      </c>
      <c r="K15" s="24" t="s">
        <v>1665</v>
      </c>
      <c r="L15" s="24" t="s">
        <v>1664</v>
      </c>
      <c r="M15" s="41">
        <v>3</v>
      </c>
      <c r="N15" s="24" t="s">
        <v>1666</v>
      </c>
      <c r="O15" s="24" t="s">
        <v>1637</v>
      </c>
      <c r="P15" s="24" t="s">
        <v>1667</v>
      </c>
      <c r="Q15" s="24" t="s">
        <v>1658</v>
      </c>
      <c r="R15" s="40">
        <v>816000</v>
      </c>
      <c r="S15" s="24" t="s">
        <v>1668</v>
      </c>
      <c r="T15" s="24" t="s">
        <v>1655</v>
      </c>
      <c r="U15" s="24" t="s">
        <v>1669</v>
      </c>
      <c r="V15" s="24" t="s">
        <v>1670</v>
      </c>
    </row>
    <row r="16" spans="1:22" x14ac:dyDescent="0.3">
      <c r="A16" s="25">
        <v>4</v>
      </c>
      <c r="B16" s="25" t="s">
        <v>1671</v>
      </c>
      <c r="C16" s="25">
        <v>1</v>
      </c>
      <c r="D16" s="24" t="s">
        <v>1672</v>
      </c>
      <c r="E16" s="24" t="s">
        <v>1645</v>
      </c>
      <c r="F16" s="24" t="s">
        <v>1673</v>
      </c>
      <c r="G16" s="24" t="s">
        <v>1674</v>
      </c>
      <c r="H16" s="40">
        <v>80640000</v>
      </c>
      <c r="I16" s="24" t="s">
        <v>1675</v>
      </c>
      <c r="J16" s="24" t="s">
        <v>1676</v>
      </c>
      <c r="K16" s="24" t="s">
        <v>1677</v>
      </c>
      <c r="L16" s="24" t="s">
        <v>1676</v>
      </c>
      <c r="M16" s="41">
        <v>8</v>
      </c>
      <c r="N16" s="24" t="s">
        <v>1678</v>
      </c>
      <c r="O16" s="24" t="s">
        <v>1637</v>
      </c>
      <c r="P16" s="24" t="s">
        <v>1679</v>
      </c>
      <c r="Q16" s="24" t="s">
        <v>1671</v>
      </c>
      <c r="R16" s="40">
        <v>80640000</v>
      </c>
      <c r="S16" s="24" t="s">
        <v>1680</v>
      </c>
      <c r="T16" s="24" t="s">
        <v>1655</v>
      </c>
      <c r="U16" s="24" t="s">
        <v>1681</v>
      </c>
      <c r="V16" s="24" t="s">
        <v>1657</v>
      </c>
    </row>
    <row r="17" spans="1:22" x14ac:dyDescent="0.3">
      <c r="A17" s="25">
        <v>5</v>
      </c>
      <c r="B17" s="25" t="s">
        <v>1682</v>
      </c>
      <c r="C17" s="25">
        <v>1</v>
      </c>
      <c r="D17" s="24" t="s">
        <v>1683</v>
      </c>
      <c r="E17" s="24" t="s">
        <v>1645</v>
      </c>
      <c r="F17" s="24" t="s">
        <v>1684</v>
      </c>
      <c r="G17" s="24" t="s">
        <v>1685</v>
      </c>
      <c r="H17" s="40">
        <v>2475000</v>
      </c>
      <c r="I17" s="24" t="s">
        <v>1686</v>
      </c>
      <c r="J17" s="24" t="s">
        <v>1687</v>
      </c>
      <c r="K17" s="24" t="s">
        <v>1688</v>
      </c>
      <c r="L17" s="24" t="s">
        <v>1687</v>
      </c>
      <c r="M17" s="41">
        <v>3</v>
      </c>
      <c r="N17" s="24" t="s">
        <v>1689</v>
      </c>
      <c r="O17" s="24" t="s">
        <v>1637</v>
      </c>
      <c r="P17" s="24" t="s">
        <v>1690</v>
      </c>
      <c r="Q17" s="24" t="s">
        <v>1682</v>
      </c>
      <c r="R17" s="40">
        <v>2475000</v>
      </c>
      <c r="S17" s="24" t="s">
        <v>1691</v>
      </c>
      <c r="T17" s="24" t="s">
        <v>1655</v>
      </c>
      <c r="U17" s="24" t="s">
        <v>1692</v>
      </c>
      <c r="V17" s="24" t="s">
        <v>1657</v>
      </c>
    </row>
    <row r="18" spans="1:22" x14ac:dyDescent="0.3">
      <c r="A18" s="25">
        <v>6</v>
      </c>
      <c r="B18" s="25" t="s">
        <v>1693</v>
      </c>
      <c r="C18" s="25">
        <v>1</v>
      </c>
      <c r="D18" s="24" t="s">
        <v>1694</v>
      </c>
      <c r="E18" s="24" t="s">
        <v>1645</v>
      </c>
      <c r="F18" s="24" t="s">
        <v>1695</v>
      </c>
      <c r="G18" s="24" t="s">
        <v>1696</v>
      </c>
      <c r="H18" s="40">
        <v>55090000</v>
      </c>
      <c r="I18" s="24" t="s">
        <v>1697</v>
      </c>
      <c r="J18" s="24" t="s">
        <v>1698</v>
      </c>
      <c r="K18" s="24" t="s">
        <v>1699</v>
      </c>
      <c r="L18" s="24" t="s">
        <v>1698</v>
      </c>
      <c r="M18" s="41">
        <v>24</v>
      </c>
      <c r="N18" s="24" t="s">
        <v>1700</v>
      </c>
      <c r="O18" s="24" t="s">
        <v>1637</v>
      </c>
      <c r="P18" s="24" t="s">
        <v>1701</v>
      </c>
      <c r="Q18" s="24" t="s">
        <v>1693</v>
      </c>
      <c r="R18" s="40">
        <v>55090000</v>
      </c>
      <c r="S18" s="24" t="s">
        <v>1702</v>
      </c>
      <c r="T18" s="24" t="s">
        <v>1655</v>
      </c>
      <c r="U18" s="24" t="s">
        <v>1703</v>
      </c>
      <c r="V18" s="24" t="s">
        <v>1657</v>
      </c>
    </row>
    <row r="19" spans="1:22" x14ac:dyDescent="0.3">
      <c r="A19" s="25">
        <v>7</v>
      </c>
      <c r="B19" s="25" t="s">
        <v>1693</v>
      </c>
      <c r="C19" s="25">
        <v>1</v>
      </c>
      <c r="D19" s="24" t="s">
        <v>1704</v>
      </c>
      <c r="E19" s="24" t="s">
        <v>1705</v>
      </c>
      <c r="F19" s="24" t="s">
        <v>1706</v>
      </c>
      <c r="G19" s="24" t="s">
        <v>1631</v>
      </c>
      <c r="H19" s="40">
        <v>41690000</v>
      </c>
      <c r="I19" s="24" t="s">
        <v>1707</v>
      </c>
      <c r="J19" s="24" t="s">
        <v>1708</v>
      </c>
      <c r="K19" s="24" t="s">
        <v>1709</v>
      </c>
      <c r="L19" s="24" t="s">
        <v>1708</v>
      </c>
      <c r="M19" s="41">
        <v>5</v>
      </c>
      <c r="N19" s="24" t="s">
        <v>1710</v>
      </c>
      <c r="O19" s="24" t="s">
        <v>1637</v>
      </c>
      <c r="P19" s="24" t="s">
        <v>1711</v>
      </c>
      <c r="Q19" s="24" t="s">
        <v>1693</v>
      </c>
      <c r="R19" s="40">
        <v>41690000</v>
      </c>
      <c r="S19" s="24" t="s">
        <v>1639</v>
      </c>
      <c r="T19" s="24" t="s">
        <v>1640</v>
      </c>
      <c r="U19" s="24" t="s">
        <v>1641</v>
      </c>
      <c r="V19" s="24" t="s">
        <v>1712</v>
      </c>
    </row>
    <row r="20" spans="1:22" x14ac:dyDescent="0.3">
      <c r="A20" s="25">
        <v>8</v>
      </c>
      <c r="B20" s="25" t="s">
        <v>1666</v>
      </c>
      <c r="C20" s="25">
        <v>1</v>
      </c>
      <c r="D20" s="24" t="s">
        <v>1713</v>
      </c>
      <c r="E20" s="24" t="s">
        <v>1714</v>
      </c>
      <c r="F20" s="24" t="s">
        <v>1715</v>
      </c>
      <c r="G20" s="24" t="s">
        <v>1716</v>
      </c>
      <c r="H20" s="40">
        <v>58000</v>
      </c>
      <c r="I20" s="24" t="s">
        <v>1717</v>
      </c>
      <c r="J20" s="24" t="s">
        <v>1718</v>
      </c>
      <c r="K20" s="24" t="s">
        <v>1719</v>
      </c>
      <c r="L20" s="24" t="s">
        <v>1718</v>
      </c>
      <c r="M20" s="41">
        <v>1</v>
      </c>
      <c r="N20" s="24" t="s">
        <v>1720</v>
      </c>
      <c r="O20" s="24" t="s">
        <v>1637</v>
      </c>
      <c r="P20" s="24" t="s">
        <v>1721</v>
      </c>
      <c r="Q20" s="24" t="s">
        <v>1666</v>
      </c>
      <c r="R20" s="40">
        <v>58000</v>
      </c>
      <c r="S20" s="24" t="s">
        <v>1722</v>
      </c>
      <c r="T20" s="24" t="s">
        <v>1655</v>
      </c>
      <c r="U20" s="24" t="s">
        <v>1723</v>
      </c>
      <c r="V20" s="24" t="s">
        <v>1642</v>
      </c>
    </row>
    <row r="21" spans="1:22" x14ac:dyDescent="0.3">
      <c r="A21" s="25">
        <v>9</v>
      </c>
      <c r="B21" s="25" t="s">
        <v>1724</v>
      </c>
      <c r="C21" s="25">
        <v>1</v>
      </c>
      <c r="D21" s="24" t="s">
        <v>1725</v>
      </c>
      <c r="E21" s="24" t="s">
        <v>1705</v>
      </c>
      <c r="F21" s="24" t="s">
        <v>1726</v>
      </c>
      <c r="G21" s="24" t="s">
        <v>1727</v>
      </c>
      <c r="H21" s="40">
        <v>1862000</v>
      </c>
      <c r="I21" s="24" t="s">
        <v>1728</v>
      </c>
      <c r="J21" s="24" t="s">
        <v>1729</v>
      </c>
      <c r="K21" s="24" t="s">
        <v>1730</v>
      </c>
      <c r="L21" s="24" t="s">
        <v>1731</v>
      </c>
      <c r="M21" s="41">
        <v>3</v>
      </c>
      <c r="N21" s="24" t="s">
        <v>1732</v>
      </c>
      <c r="O21" s="24" t="s">
        <v>1637</v>
      </c>
      <c r="P21" s="24" t="s">
        <v>1733</v>
      </c>
      <c r="Q21" s="24" t="s">
        <v>1724</v>
      </c>
      <c r="R21" s="40">
        <v>1862000</v>
      </c>
      <c r="S21" s="24" t="s">
        <v>1734</v>
      </c>
      <c r="T21" s="24" t="s">
        <v>1655</v>
      </c>
      <c r="U21" s="24" t="s">
        <v>1735</v>
      </c>
      <c r="V21" s="24" t="s">
        <v>1712</v>
      </c>
    </row>
    <row r="22" spans="1:22" x14ac:dyDescent="0.3">
      <c r="A22" s="25">
        <v>10</v>
      </c>
      <c r="B22" s="25" t="s">
        <v>1736</v>
      </c>
      <c r="C22" s="25">
        <v>1</v>
      </c>
      <c r="D22" s="24" t="s">
        <v>1737</v>
      </c>
      <c r="E22" s="24" t="s">
        <v>1705</v>
      </c>
      <c r="F22" s="24" t="s">
        <v>1738</v>
      </c>
      <c r="G22" s="24" t="s">
        <v>1739</v>
      </c>
      <c r="H22" s="40">
        <v>3920000</v>
      </c>
      <c r="I22" s="24" t="s">
        <v>1740</v>
      </c>
      <c r="J22" s="24" t="s">
        <v>1741</v>
      </c>
      <c r="K22" s="24" t="s">
        <v>1742</v>
      </c>
      <c r="L22" s="24" t="s">
        <v>1741</v>
      </c>
      <c r="M22" s="41">
        <v>2</v>
      </c>
      <c r="N22" s="24" t="s">
        <v>1743</v>
      </c>
      <c r="O22" s="24" t="s">
        <v>1637</v>
      </c>
      <c r="P22" s="24" t="s">
        <v>1744</v>
      </c>
      <c r="Q22" s="24" t="s">
        <v>1736</v>
      </c>
      <c r="R22" s="40">
        <v>3920000</v>
      </c>
      <c r="S22" s="24" t="s">
        <v>1745</v>
      </c>
      <c r="T22" s="24" t="s">
        <v>1655</v>
      </c>
      <c r="U22" s="24" t="s">
        <v>1746</v>
      </c>
      <c r="V22" s="24" t="s">
        <v>1712</v>
      </c>
    </row>
    <row r="23" spans="1:22" x14ac:dyDescent="0.3">
      <c r="A23" s="25">
        <v>11</v>
      </c>
      <c r="B23" s="25" t="s">
        <v>1747</v>
      </c>
      <c r="C23" s="25">
        <v>1</v>
      </c>
      <c r="D23" s="24" t="s">
        <v>1748</v>
      </c>
      <c r="E23" s="24" t="s">
        <v>1645</v>
      </c>
      <c r="F23" s="24" t="s">
        <v>1749</v>
      </c>
      <c r="G23" s="24" t="s">
        <v>1750</v>
      </c>
      <c r="H23" s="40">
        <v>48650000</v>
      </c>
      <c r="I23" s="24" t="s">
        <v>1751</v>
      </c>
      <c r="J23" s="24" t="s">
        <v>1752</v>
      </c>
      <c r="K23" s="24" t="s">
        <v>1753</v>
      </c>
      <c r="L23" s="24" t="s">
        <v>1754</v>
      </c>
      <c r="M23" s="41">
        <v>127</v>
      </c>
      <c r="N23" s="24" t="s">
        <v>1755</v>
      </c>
      <c r="O23" s="24" t="s">
        <v>1637</v>
      </c>
      <c r="P23" s="24" t="s">
        <v>1756</v>
      </c>
      <c r="Q23" s="24" t="s">
        <v>1747</v>
      </c>
      <c r="R23" s="40">
        <v>48650000</v>
      </c>
      <c r="S23" s="24" t="s">
        <v>1757</v>
      </c>
      <c r="T23" s="24" t="s">
        <v>1655</v>
      </c>
      <c r="U23" s="24" t="s">
        <v>1656</v>
      </c>
      <c r="V23" s="24" t="s">
        <v>1657</v>
      </c>
    </row>
    <row r="24" spans="1:22" x14ac:dyDescent="0.3">
      <c r="A24" s="25">
        <v>12</v>
      </c>
      <c r="B24" s="25" t="s">
        <v>1747</v>
      </c>
      <c r="C24" s="25">
        <v>1</v>
      </c>
      <c r="D24" s="24" t="s">
        <v>1758</v>
      </c>
      <c r="E24" s="24" t="s">
        <v>1645</v>
      </c>
      <c r="F24" s="24" t="s">
        <v>1749</v>
      </c>
      <c r="G24" s="24" t="s">
        <v>1381</v>
      </c>
      <c r="H24" s="40">
        <v>17226000</v>
      </c>
      <c r="I24" s="24" t="s">
        <v>1728</v>
      </c>
      <c r="J24" s="24" t="s">
        <v>1729</v>
      </c>
      <c r="K24" s="24" t="s">
        <v>1730</v>
      </c>
      <c r="L24" s="24" t="s">
        <v>1731</v>
      </c>
      <c r="M24" s="41">
        <v>29</v>
      </c>
      <c r="N24" s="24" t="s">
        <v>1755</v>
      </c>
      <c r="O24" s="24" t="s">
        <v>1637</v>
      </c>
      <c r="P24" s="24" t="s">
        <v>1759</v>
      </c>
      <c r="Q24" s="24" t="s">
        <v>1747</v>
      </c>
      <c r="R24" s="40">
        <v>17226000</v>
      </c>
      <c r="S24" s="24" t="s">
        <v>1760</v>
      </c>
      <c r="T24" s="24" t="s">
        <v>1655</v>
      </c>
      <c r="U24" s="24" t="s">
        <v>1761</v>
      </c>
      <c r="V24" s="24" t="s">
        <v>1657</v>
      </c>
    </row>
    <row r="25" spans="1:22" x14ac:dyDescent="0.3">
      <c r="A25" s="25">
        <v>13</v>
      </c>
      <c r="B25" s="25" t="s">
        <v>1747</v>
      </c>
      <c r="C25" s="25">
        <v>1</v>
      </c>
      <c r="D25" s="24" t="s">
        <v>1762</v>
      </c>
      <c r="E25" s="24" t="s">
        <v>1645</v>
      </c>
      <c r="F25" s="24" t="s">
        <v>1749</v>
      </c>
      <c r="G25" s="24" t="s">
        <v>1750</v>
      </c>
      <c r="H25" s="40">
        <v>265600</v>
      </c>
      <c r="I25" s="24" t="s">
        <v>1763</v>
      </c>
      <c r="J25" s="24" t="s">
        <v>1764</v>
      </c>
      <c r="K25" s="24" t="s">
        <v>1765</v>
      </c>
      <c r="L25" s="24" t="s">
        <v>1764</v>
      </c>
      <c r="M25" s="41">
        <v>4</v>
      </c>
      <c r="N25" s="24" t="s">
        <v>1755</v>
      </c>
      <c r="O25" s="24" t="s">
        <v>1637</v>
      </c>
      <c r="P25" s="24" t="s">
        <v>1766</v>
      </c>
      <c r="Q25" s="24" t="s">
        <v>1747</v>
      </c>
      <c r="R25" s="40">
        <v>265600</v>
      </c>
      <c r="S25" s="24" t="s">
        <v>1757</v>
      </c>
      <c r="T25" s="24" t="s">
        <v>1655</v>
      </c>
      <c r="U25" s="24" t="s">
        <v>1656</v>
      </c>
      <c r="V25" s="24" t="s">
        <v>1657</v>
      </c>
    </row>
    <row r="26" spans="1:22" x14ac:dyDescent="0.3">
      <c r="A26" s="25">
        <v>14</v>
      </c>
      <c r="B26" s="25" t="s">
        <v>1767</v>
      </c>
      <c r="C26" s="25">
        <v>1</v>
      </c>
      <c r="D26" s="24" t="s">
        <v>1768</v>
      </c>
      <c r="E26" s="24" t="s">
        <v>1705</v>
      </c>
      <c r="F26" s="24" t="s">
        <v>1769</v>
      </c>
      <c r="G26" s="24" t="s">
        <v>1770</v>
      </c>
      <c r="H26" s="40">
        <v>829000</v>
      </c>
      <c r="I26" s="24" t="s">
        <v>1771</v>
      </c>
      <c r="J26" s="24" t="s">
        <v>1772</v>
      </c>
      <c r="K26" s="24" t="s">
        <v>1773</v>
      </c>
      <c r="L26" s="24" t="s">
        <v>1774</v>
      </c>
      <c r="M26" s="41">
        <v>1</v>
      </c>
      <c r="N26" s="24" t="s">
        <v>1732</v>
      </c>
      <c r="O26" s="24" t="s">
        <v>1637</v>
      </c>
      <c r="P26" s="24" t="s">
        <v>1775</v>
      </c>
      <c r="Q26" s="24" t="s">
        <v>1767</v>
      </c>
      <c r="R26" s="40">
        <v>829000</v>
      </c>
      <c r="S26" s="24" t="s">
        <v>1776</v>
      </c>
      <c r="T26" s="24" t="s">
        <v>1655</v>
      </c>
      <c r="U26" s="24" t="s">
        <v>1777</v>
      </c>
      <c r="V26" s="24" t="s">
        <v>1712</v>
      </c>
    </row>
    <row r="27" spans="1:22" x14ac:dyDescent="0.3">
      <c r="A27" s="25">
        <v>15</v>
      </c>
      <c r="B27" s="25" t="s">
        <v>1778</v>
      </c>
      <c r="C27" s="25">
        <v>1</v>
      </c>
      <c r="D27" s="24" t="s">
        <v>1779</v>
      </c>
      <c r="E27" s="24" t="s">
        <v>1645</v>
      </c>
      <c r="F27" s="24" t="s">
        <v>1780</v>
      </c>
      <c r="G27" s="24" t="s">
        <v>1781</v>
      </c>
      <c r="H27" s="40">
        <v>996800000</v>
      </c>
      <c r="I27" s="24" t="s">
        <v>1782</v>
      </c>
      <c r="J27" s="24" t="s">
        <v>1783</v>
      </c>
      <c r="K27" s="24" t="s">
        <v>1784</v>
      </c>
      <c r="L27" s="24" t="s">
        <v>1783</v>
      </c>
      <c r="M27" s="41">
        <v>2</v>
      </c>
      <c r="N27" s="24" t="s">
        <v>1785</v>
      </c>
      <c r="O27" s="24" t="s">
        <v>1637</v>
      </c>
      <c r="P27" s="24" t="s">
        <v>1786</v>
      </c>
      <c r="Q27" s="24" t="s">
        <v>1778</v>
      </c>
      <c r="R27" s="40">
        <v>996800000</v>
      </c>
      <c r="S27" s="24" t="s">
        <v>1787</v>
      </c>
      <c r="T27" s="24" t="s">
        <v>1655</v>
      </c>
      <c r="U27" s="24" t="s">
        <v>1788</v>
      </c>
      <c r="V27" s="24" t="s">
        <v>1657</v>
      </c>
    </row>
    <row r="28" spans="1:22" x14ac:dyDescent="0.3">
      <c r="A28" s="25">
        <v>16</v>
      </c>
      <c r="B28" s="25" t="s">
        <v>1789</v>
      </c>
      <c r="C28" s="25">
        <v>1</v>
      </c>
      <c r="D28" s="24" t="s">
        <v>1790</v>
      </c>
      <c r="E28" s="24" t="s">
        <v>1645</v>
      </c>
      <c r="F28" s="24" t="s">
        <v>1791</v>
      </c>
      <c r="G28" s="24" t="s">
        <v>1792</v>
      </c>
      <c r="H28" s="40">
        <v>198770000</v>
      </c>
      <c r="I28" s="24" t="s">
        <v>1793</v>
      </c>
      <c r="J28" s="24" t="s">
        <v>1794</v>
      </c>
      <c r="K28" s="24" t="s">
        <v>1795</v>
      </c>
      <c r="L28" s="24" t="s">
        <v>1796</v>
      </c>
      <c r="M28" s="41">
        <v>17</v>
      </c>
      <c r="N28" s="24" t="s">
        <v>1797</v>
      </c>
      <c r="O28" s="24" t="s">
        <v>1637</v>
      </c>
      <c r="P28" s="24" t="s">
        <v>1798</v>
      </c>
      <c r="Q28" s="24" t="s">
        <v>1789</v>
      </c>
      <c r="R28" s="40">
        <v>198770000</v>
      </c>
      <c r="S28" s="24" t="s">
        <v>1799</v>
      </c>
      <c r="T28" s="24" t="s">
        <v>1655</v>
      </c>
      <c r="U28" s="24" t="s">
        <v>1800</v>
      </c>
      <c r="V28" s="24" t="s">
        <v>1657</v>
      </c>
    </row>
    <row r="29" spans="1:22" x14ac:dyDescent="0.3">
      <c r="A29" s="25">
        <v>17</v>
      </c>
      <c r="B29" s="25" t="s">
        <v>1801</v>
      </c>
      <c r="C29" s="25">
        <v>1</v>
      </c>
      <c r="D29" s="24" t="s">
        <v>1802</v>
      </c>
      <c r="E29" s="24" t="s">
        <v>1645</v>
      </c>
      <c r="F29" s="24" t="s">
        <v>1803</v>
      </c>
      <c r="G29" s="24" t="s">
        <v>1804</v>
      </c>
      <c r="H29" s="40">
        <v>15259200</v>
      </c>
      <c r="I29" s="24" t="s">
        <v>1648</v>
      </c>
      <c r="J29" s="24" t="s">
        <v>1649</v>
      </c>
      <c r="K29" s="24" t="s">
        <v>1650</v>
      </c>
      <c r="L29" s="24" t="s">
        <v>1651</v>
      </c>
      <c r="M29" s="41">
        <v>2</v>
      </c>
      <c r="N29" s="24" t="s">
        <v>1805</v>
      </c>
      <c r="O29" s="24" t="s">
        <v>1637</v>
      </c>
      <c r="P29" s="24" t="s">
        <v>1806</v>
      </c>
      <c r="Q29" s="24" t="s">
        <v>1801</v>
      </c>
      <c r="R29" s="40">
        <v>15259200</v>
      </c>
      <c r="S29" s="24" t="s">
        <v>1807</v>
      </c>
      <c r="T29" s="24" t="s">
        <v>1655</v>
      </c>
      <c r="U29" s="24" t="s">
        <v>1656</v>
      </c>
      <c r="V29" s="24" t="s">
        <v>1657</v>
      </c>
    </row>
    <row r="30" spans="1:22" x14ac:dyDescent="0.3">
      <c r="A30" s="25">
        <v>18</v>
      </c>
      <c r="B30" s="25" t="s">
        <v>1808</v>
      </c>
      <c r="C30" s="25">
        <v>1</v>
      </c>
      <c r="D30" s="24" t="s">
        <v>1809</v>
      </c>
      <c r="E30" s="24" t="s">
        <v>1645</v>
      </c>
      <c r="F30" s="24" t="s">
        <v>1810</v>
      </c>
      <c r="G30" s="24" t="s">
        <v>1811</v>
      </c>
      <c r="H30" s="40">
        <v>51040000</v>
      </c>
      <c r="I30" s="24" t="s">
        <v>1812</v>
      </c>
      <c r="J30" s="24" t="s">
        <v>1813</v>
      </c>
      <c r="K30" s="24" t="s">
        <v>1814</v>
      </c>
      <c r="L30" s="24" t="s">
        <v>1813</v>
      </c>
      <c r="M30" s="41">
        <v>401</v>
      </c>
      <c r="N30" s="24" t="s">
        <v>1815</v>
      </c>
      <c r="O30" s="24" t="s">
        <v>1637</v>
      </c>
      <c r="P30" s="24" t="s">
        <v>1816</v>
      </c>
      <c r="Q30" s="24" t="s">
        <v>1808</v>
      </c>
      <c r="R30" s="40">
        <v>51040000</v>
      </c>
      <c r="S30" s="24" t="s">
        <v>1817</v>
      </c>
      <c r="T30" s="24" t="s">
        <v>1655</v>
      </c>
      <c r="U30" s="24" t="s">
        <v>1818</v>
      </c>
      <c r="V30" s="24" t="s">
        <v>1657</v>
      </c>
    </row>
    <row r="31" spans="1:22" x14ac:dyDescent="0.3">
      <c r="A31" s="25">
        <v>19</v>
      </c>
      <c r="B31" s="25" t="s">
        <v>1819</v>
      </c>
      <c r="C31" s="25">
        <v>2</v>
      </c>
      <c r="D31" s="24" t="s">
        <v>1820</v>
      </c>
      <c r="E31" s="24" t="s">
        <v>1645</v>
      </c>
      <c r="F31" s="24" t="s">
        <v>1821</v>
      </c>
      <c r="G31" s="24" t="s">
        <v>1822</v>
      </c>
      <c r="H31" s="40">
        <v>29229200</v>
      </c>
      <c r="I31" s="24" t="s">
        <v>1823</v>
      </c>
      <c r="J31" s="24" t="s">
        <v>1824</v>
      </c>
      <c r="K31" s="24" t="s">
        <v>1825</v>
      </c>
      <c r="L31" s="24" t="s">
        <v>1824</v>
      </c>
      <c r="M31" s="41">
        <v>280</v>
      </c>
      <c r="N31" s="24" t="s">
        <v>1826</v>
      </c>
      <c r="O31" s="24" t="s">
        <v>1637</v>
      </c>
      <c r="P31" s="24" t="s">
        <v>1827</v>
      </c>
      <c r="Q31" s="24" t="s">
        <v>1819</v>
      </c>
      <c r="R31" s="40">
        <v>29229200</v>
      </c>
      <c r="S31" s="24" t="s">
        <v>1828</v>
      </c>
      <c r="T31" s="24" t="s">
        <v>1655</v>
      </c>
      <c r="U31" s="24" t="s">
        <v>1641</v>
      </c>
      <c r="V31" s="24" t="s">
        <v>1657</v>
      </c>
    </row>
    <row r="32" spans="1:22" x14ac:dyDescent="0.3">
      <c r="A32" s="25">
        <v>20</v>
      </c>
      <c r="B32" s="25" t="s">
        <v>1829</v>
      </c>
      <c r="C32" s="25">
        <v>2</v>
      </c>
      <c r="D32" s="24" t="s">
        <v>1830</v>
      </c>
      <c r="E32" s="24" t="s">
        <v>1714</v>
      </c>
      <c r="F32" s="24" t="s">
        <v>1831</v>
      </c>
      <c r="G32" s="24" t="s">
        <v>1832</v>
      </c>
      <c r="H32" s="40">
        <v>700000</v>
      </c>
      <c r="I32" s="24" t="s">
        <v>1833</v>
      </c>
      <c r="J32" s="24" t="s">
        <v>1834</v>
      </c>
      <c r="K32" s="24" t="s">
        <v>1835</v>
      </c>
      <c r="L32" s="24" t="s">
        <v>1834</v>
      </c>
      <c r="M32" s="41">
        <v>1</v>
      </c>
      <c r="N32" s="24" t="s">
        <v>1836</v>
      </c>
      <c r="O32" s="24" t="s">
        <v>1637</v>
      </c>
      <c r="P32" s="24" t="s">
        <v>1837</v>
      </c>
      <c r="Q32" s="24" t="s">
        <v>1829</v>
      </c>
      <c r="R32" s="40">
        <v>700000</v>
      </c>
      <c r="S32" s="24" t="s">
        <v>1838</v>
      </c>
      <c r="T32" s="24" t="s">
        <v>1640</v>
      </c>
      <c r="U32" s="24" t="s">
        <v>1839</v>
      </c>
      <c r="V32" s="24" t="s">
        <v>1642</v>
      </c>
    </row>
    <row r="33" spans="1:22" x14ac:dyDescent="0.3">
      <c r="A33" s="25">
        <v>21</v>
      </c>
      <c r="B33" s="25" t="s">
        <v>1840</v>
      </c>
      <c r="C33" s="25">
        <v>2</v>
      </c>
      <c r="D33" s="24" t="s">
        <v>1841</v>
      </c>
      <c r="E33" s="24" t="s">
        <v>1705</v>
      </c>
      <c r="F33" s="24" t="s">
        <v>1842</v>
      </c>
      <c r="G33" s="24" t="s">
        <v>1843</v>
      </c>
      <c r="H33" s="40">
        <v>2471000</v>
      </c>
      <c r="I33" s="24" t="s">
        <v>1844</v>
      </c>
      <c r="J33" s="24" t="s">
        <v>1845</v>
      </c>
      <c r="K33" s="24" t="s">
        <v>1846</v>
      </c>
      <c r="L33" s="24" t="s">
        <v>1847</v>
      </c>
      <c r="M33" s="41">
        <v>3</v>
      </c>
      <c r="N33" s="24" t="s">
        <v>1848</v>
      </c>
      <c r="O33" s="24" t="s">
        <v>1637</v>
      </c>
      <c r="P33" s="24" t="s">
        <v>1849</v>
      </c>
      <c r="Q33" s="24" t="s">
        <v>1840</v>
      </c>
      <c r="R33" s="40">
        <v>2471000</v>
      </c>
      <c r="S33" s="24" t="s">
        <v>1850</v>
      </c>
      <c r="T33" s="24" t="s">
        <v>1655</v>
      </c>
      <c r="U33" s="24" t="s">
        <v>1851</v>
      </c>
      <c r="V33" s="24" t="s">
        <v>1712</v>
      </c>
    </row>
    <row r="34" spans="1:22" x14ac:dyDescent="0.3">
      <c r="A34" s="25">
        <v>22</v>
      </c>
      <c r="B34" s="25" t="s">
        <v>1840</v>
      </c>
      <c r="C34" s="25">
        <v>2</v>
      </c>
      <c r="D34" s="24" t="s">
        <v>1852</v>
      </c>
      <c r="E34" s="24" t="s">
        <v>1705</v>
      </c>
      <c r="F34" s="24" t="s">
        <v>1842</v>
      </c>
      <c r="G34" s="24" t="s">
        <v>1843</v>
      </c>
      <c r="H34" s="40">
        <v>3400000</v>
      </c>
      <c r="I34" s="24" t="s">
        <v>1853</v>
      </c>
      <c r="J34" s="24" t="s">
        <v>1854</v>
      </c>
      <c r="K34" s="24" t="s">
        <v>1855</v>
      </c>
      <c r="L34" s="24" t="s">
        <v>1854</v>
      </c>
      <c r="M34" s="41">
        <v>1</v>
      </c>
      <c r="N34" s="24" t="s">
        <v>1848</v>
      </c>
      <c r="O34" s="24" t="s">
        <v>1637</v>
      </c>
      <c r="P34" s="24" t="s">
        <v>1856</v>
      </c>
      <c r="Q34" s="24" t="s">
        <v>1840</v>
      </c>
      <c r="R34" s="40">
        <v>3400000</v>
      </c>
      <c r="S34" s="24" t="s">
        <v>1850</v>
      </c>
      <c r="T34" s="24" t="s">
        <v>1655</v>
      </c>
      <c r="U34" s="24" t="s">
        <v>1851</v>
      </c>
      <c r="V34" s="24" t="s">
        <v>1712</v>
      </c>
    </row>
    <row r="35" spans="1:22" x14ac:dyDescent="0.3">
      <c r="A35" s="25">
        <v>23</v>
      </c>
      <c r="B35" s="25" t="s">
        <v>1857</v>
      </c>
      <c r="C35" s="25">
        <v>2</v>
      </c>
      <c r="D35" s="24" t="s">
        <v>1858</v>
      </c>
      <c r="E35" s="24" t="s">
        <v>1645</v>
      </c>
      <c r="F35" s="24" t="s">
        <v>1859</v>
      </c>
      <c r="G35" s="24" t="s">
        <v>1860</v>
      </c>
      <c r="H35" s="40">
        <v>18889200</v>
      </c>
      <c r="I35" s="24" t="s">
        <v>1861</v>
      </c>
      <c r="J35" s="24" t="s">
        <v>1862</v>
      </c>
      <c r="K35" s="24" t="s">
        <v>1863</v>
      </c>
      <c r="L35" s="24" t="s">
        <v>1864</v>
      </c>
      <c r="M35" s="41">
        <v>83</v>
      </c>
      <c r="N35" s="24" t="s">
        <v>1865</v>
      </c>
      <c r="O35" s="24" t="s">
        <v>1637</v>
      </c>
      <c r="P35" s="24" t="s">
        <v>1866</v>
      </c>
      <c r="Q35" s="24" t="s">
        <v>1857</v>
      </c>
      <c r="R35" s="40">
        <v>18889200</v>
      </c>
      <c r="S35" s="24" t="s">
        <v>1867</v>
      </c>
      <c r="T35" s="24" t="s">
        <v>1655</v>
      </c>
      <c r="U35" s="24" t="s">
        <v>1868</v>
      </c>
      <c r="V35" s="24" t="s">
        <v>1657</v>
      </c>
    </row>
    <row r="36" spans="1:22" x14ac:dyDescent="0.3">
      <c r="A36" s="25">
        <v>24</v>
      </c>
      <c r="B36" s="25" t="s">
        <v>1869</v>
      </c>
      <c r="C36" s="25">
        <v>2</v>
      </c>
      <c r="D36" s="24" t="s">
        <v>1870</v>
      </c>
      <c r="E36" s="24" t="s">
        <v>1645</v>
      </c>
      <c r="F36" s="24" t="s">
        <v>1871</v>
      </c>
      <c r="G36" s="24" t="s">
        <v>1872</v>
      </c>
      <c r="H36" s="40">
        <v>99000000</v>
      </c>
      <c r="I36" s="24" t="s">
        <v>1823</v>
      </c>
      <c r="J36" s="24" t="s">
        <v>1824</v>
      </c>
      <c r="K36" s="24" t="s">
        <v>1825</v>
      </c>
      <c r="L36" s="24" t="s">
        <v>1824</v>
      </c>
      <c r="M36" s="41">
        <v>400</v>
      </c>
      <c r="N36" s="24" t="s">
        <v>1873</v>
      </c>
      <c r="O36" s="24" t="s">
        <v>1637</v>
      </c>
      <c r="P36" s="24" t="s">
        <v>1874</v>
      </c>
      <c r="Q36" s="24" t="s">
        <v>1869</v>
      </c>
      <c r="R36" s="40">
        <v>99000000</v>
      </c>
      <c r="S36" s="24" t="s">
        <v>1875</v>
      </c>
      <c r="T36" s="24" t="s">
        <v>1655</v>
      </c>
      <c r="U36" s="24" t="s">
        <v>1692</v>
      </c>
      <c r="V36" s="24" t="s">
        <v>1657</v>
      </c>
    </row>
    <row r="37" spans="1:22" x14ac:dyDescent="0.3">
      <c r="A37" s="25">
        <v>25</v>
      </c>
      <c r="B37" s="25" t="s">
        <v>1876</v>
      </c>
      <c r="C37" s="25">
        <v>2</v>
      </c>
      <c r="D37" s="24" t="s">
        <v>1877</v>
      </c>
      <c r="E37" s="24" t="s">
        <v>1645</v>
      </c>
      <c r="F37" s="24" t="s">
        <v>1878</v>
      </c>
      <c r="G37" s="24" t="s">
        <v>1879</v>
      </c>
      <c r="H37" s="40">
        <v>47360000</v>
      </c>
      <c r="I37" s="24" t="s">
        <v>1880</v>
      </c>
      <c r="J37" s="24" t="s">
        <v>1881</v>
      </c>
      <c r="K37" s="24" t="s">
        <v>1882</v>
      </c>
      <c r="L37" s="24" t="s">
        <v>1881</v>
      </c>
      <c r="M37" s="41">
        <v>1</v>
      </c>
      <c r="N37" s="24" t="s">
        <v>1883</v>
      </c>
      <c r="O37" s="24" t="s">
        <v>1637</v>
      </c>
      <c r="P37" s="24" t="s">
        <v>1884</v>
      </c>
      <c r="Q37" s="24" t="s">
        <v>1876</v>
      </c>
      <c r="R37" s="40">
        <v>47360000</v>
      </c>
      <c r="S37" s="24" t="s">
        <v>1885</v>
      </c>
      <c r="T37" s="24" t="s">
        <v>1640</v>
      </c>
      <c r="U37" s="24" t="s">
        <v>1641</v>
      </c>
      <c r="V37" s="24" t="s">
        <v>1657</v>
      </c>
    </row>
    <row r="38" spans="1:22" x14ac:dyDescent="0.3">
      <c r="A38" s="25">
        <v>26</v>
      </c>
      <c r="B38" s="25" t="s">
        <v>1886</v>
      </c>
      <c r="C38" s="25">
        <v>2</v>
      </c>
      <c r="D38" s="24" t="s">
        <v>1887</v>
      </c>
      <c r="E38" s="24" t="s">
        <v>1645</v>
      </c>
      <c r="F38" s="24" t="s">
        <v>1888</v>
      </c>
      <c r="G38" s="24" t="s">
        <v>1889</v>
      </c>
      <c r="H38" s="40">
        <v>50255000</v>
      </c>
      <c r="I38" s="24" t="s">
        <v>1890</v>
      </c>
      <c r="J38" s="24" t="s">
        <v>1891</v>
      </c>
      <c r="K38" s="24" t="s">
        <v>1892</v>
      </c>
      <c r="L38" s="24" t="s">
        <v>1893</v>
      </c>
      <c r="M38" s="41">
        <v>6</v>
      </c>
      <c r="N38" s="24" t="s">
        <v>1894</v>
      </c>
      <c r="O38" s="24" t="s">
        <v>1637</v>
      </c>
      <c r="P38" s="24" t="s">
        <v>1895</v>
      </c>
      <c r="Q38" s="24" t="s">
        <v>1886</v>
      </c>
      <c r="R38" s="40">
        <v>50255000</v>
      </c>
      <c r="S38" s="24" t="s">
        <v>1896</v>
      </c>
      <c r="T38" s="24" t="s">
        <v>1655</v>
      </c>
      <c r="U38" s="24" t="s">
        <v>1897</v>
      </c>
      <c r="V38" s="24" t="s">
        <v>1898</v>
      </c>
    </row>
    <row r="39" spans="1:22" x14ac:dyDescent="0.3">
      <c r="A39" s="25">
        <v>27</v>
      </c>
      <c r="B39" s="25" t="s">
        <v>1899</v>
      </c>
      <c r="C39" s="25">
        <v>2</v>
      </c>
      <c r="D39" s="24" t="s">
        <v>1900</v>
      </c>
      <c r="E39" s="24" t="s">
        <v>1901</v>
      </c>
      <c r="F39" s="24" t="s">
        <v>1902</v>
      </c>
      <c r="G39" s="24" t="s">
        <v>1903</v>
      </c>
      <c r="H39" s="40">
        <v>26571000</v>
      </c>
      <c r="I39" s="24" t="s">
        <v>1904</v>
      </c>
      <c r="J39" s="24" t="s">
        <v>1905</v>
      </c>
      <c r="K39" s="24" t="s">
        <v>1906</v>
      </c>
      <c r="L39" s="24" t="s">
        <v>1907</v>
      </c>
      <c r="M39" s="41">
        <v>51</v>
      </c>
      <c r="N39" s="24" t="s">
        <v>1908</v>
      </c>
      <c r="O39" s="24" t="s">
        <v>1637</v>
      </c>
      <c r="P39" s="24" t="s">
        <v>1909</v>
      </c>
      <c r="Q39" s="24" t="s">
        <v>1899</v>
      </c>
      <c r="R39" s="40">
        <v>26571000</v>
      </c>
      <c r="S39" s="24" t="s">
        <v>1910</v>
      </c>
      <c r="T39" s="24" t="s">
        <v>1655</v>
      </c>
      <c r="U39" s="24" t="s">
        <v>1911</v>
      </c>
      <c r="V39" s="24" t="s">
        <v>1657</v>
      </c>
    </row>
    <row r="40" spans="1:22" x14ac:dyDescent="0.3">
      <c r="A40" s="25">
        <v>28</v>
      </c>
      <c r="B40" s="25" t="s">
        <v>1912</v>
      </c>
      <c r="C40" s="25">
        <v>2</v>
      </c>
      <c r="D40" s="24" t="s">
        <v>1913</v>
      </c>
      <c r="E40" s="24" t="s">
        <v>1645</v>
      </c>
      <c r="F40" s="24" t="s">
        <v>1914</v>
      </c>
      <c r="G40" s="24" t="s">
        <v>1915</v>
      </c>
      <c r="H40" s="40">
        <v>26576000</v>
      </c>
      <c r="I40" s="24" t="s">
        <v>1916</v>
      </c>
      <c r="J40" s="24" t="s">
        <v>1917</v>
      </c>
      <c r="K40" s="24" t="s">
        <v>1918</v>
      </c>
      <c r="L40" s="24" t="s">
        <v>1919</v>
      </c>
      <c r="M40" s="41">
        <v>11</v>
      </c>
      <c r="N40" s="24" t="s">
        <v>1920</v>
      </c>
      <c r="O40" s="24" t="s">
        <v>1637</v>
      </c>
      <c r="P40" s="24" t="s">
        <v>1921</v>
      </c>
      <c r="Q40" s="24" t="s">
        <v>1912</v>
      </c>
      <c r="R40" s="40">
        <v>26576000</v>
      </c>
      <c r="S40" s="24" t="s">
        <v>1922</v>
      </c>
      <c r="T40" s="24" t="s">
        <v>1655</v>
      </c>
      <c r="U40" s="24" t="s">
        <v>1692</v>
      </c>
      <c r="V40" s="24" t="s">
        <v>1657</v>
      </c>
    </row>
    <row r="41" spans="1:22" x14ac:dyDescent="0.3">
      <c r="A41" s="25">
        <v>29</v>
      </c>
      <c r="B41" s="25" t="s">
        <v>1912</v>
      </c>
      <c r="C41" s="25">
        <v>2</v>
      </c>
      <c r="D41" s="24" t="s">
        <v>1923</v>
      </c>
      <c r="E41" s="24" t="s">
        <v>1705</v>
      </c>
      <c r="F41" s="24" t="s">
        <v>1738</v>
      </c>
      <c r="G41" s="24" t="s">
        <v>1739</v>
      </c>
      <c r="H41" s="40">
        <v>1960000</v>
      </c>
      <c r="I41" s="24" t="s">
        <v>1740</v>
      </c>
      <c r="J41" s="24" t="s">
        <v>1741</v>
      </c>
      <c r="K41" s="24" t="s">
        <v>1742</v>
      </c>
      <c r="L41" s="24" t="s">
        <v>1741</v>
      </c>
      <c r="M41" s="41">
        <v>1</v>
      </c>
      <c r="N41" s="24" t="s">
        <v>1924</v>
      </c>
      <c r="O41" s="24" t="s">
        <v>1637</v>
      </c>
      <c r="P41" s="24" t="s">
        <v>1744</v>
      </c>
      <c r="Q41" s="24" t="s">
        <v>1912</v>
      </c>
      <c r="R41" s="40">
        <v>1960000</v>
      </c>
      <c r="S41" s="24" t="s">
        <v>1745</v>
      </c>
      <c r="T41" s="24" t="s">
        <v>1655</v>
      </c>
      <c r="U41" s="24" t="s">
        <v>1746</v>
      </c>
      <c r="V41" s="24" t="s">
        <v>1657</v>
      </c>
    </row>
    <row r="42" spans="1:22" x14ac:dyDescent="0.3">
      <c r="A42" s="25">
        <v>30</v>
      </c>
      <c r="B42" s="25" t="s">
        <v>1912</v>
      </c>
      <c r="C42" s="25">
        <v>2</v>
      </c>
      <c r="D42" s="24" t="s">
        <v>1925</v>
      </c>
      <c r="E42" s="24" t="s">
        <v>1645</v>
      </c>
      <c r="F42" s="24" t="s">
        <v>1914</v>
      </c>
      <c r="G42" s="24" t="s">
        <v>1915</v>
      </c>
      <c r="H42" s="40">
        <v>42809000</v>
      </c>
      <c r="I42" s="24" t="s">
        <v>1916</v>
      </c>
      <c r="J42" s="24" t="s">
        <v>1917</v>
      </c>
      <c r="K42" s="24" t="s">
        <v>1918</v>
      </c>
      <c r="L42" s="24" t="s">
        <v>1919</v>
      </c>
      <c r="M42" s="41">
        <v>4</v>
      </c>
      <c r="N42" s="24" t="s">
        <v>1920</v>
      </c>
      <c r="O42" s="24" t="s">
        <v>1637</v>
      </c>
      <c r="P42" s="24" t="s">
        <v>1926</v>
      </c>
      <c r="Q42" s="24" t="s">
        <v>1912</v>
      </c>
      <c r="R42" s="40">
        <v>42809000</v>
      </c>
      <c r="S42" s="24" t="s">
        <v>1922</v>
      </c>
      <c r="T42" s="24" t="s">
        <v>1655</v>
      </c>
      <c r="U42" s="24" t="s">
        <v>1692</v>
      </c>
      <c r="V42" s="24" t="s">
        <v>1657</v>
      </c>
    </row>
    <row r="43" spans="1:22" x14ac:dyDescent="0.3">
      <c r="A43" s="25">
        <v>31</v>
      </c>
      <c r="B43" s="25" t="s">
        <v>1927</v>
      </c>
      <c r="C43" s="25">
        <v>2</v>
      </c>
      <c r="D43" s="24" t="s">
        <v>1928</v>
      </c>
      <c r="E43" s="24" t="s">
        <v>1901</v>
      </c>
      <c r="F43" s="24" t="s">
        <v>1929</v>
      </c>
      <c r="G43" s="24" t="s">
        <v>1930</v>
      </c>
      <c r="H43" s="40">
        <v>2008000</v>
      </c>
      <c r="I43" s="24" t="s">
        <v>1931</v>
      </c>
      <c r="J43" s="24" t="s">
        <v>1932</v>
      </c>
      <c r="K43" s="24" t="s">
        <v>1933</v>
      </c>
      <c r="L43" s="24" t="s">
        <v>1932</v>
      </c>
      <c r="M43" s="41">
        <v>40</v>
      </c>
      <c r="N43" s="24" t="s">
        <v>1934</v>
      </c>
      <c r="O43" s="24" t="s">
        <v>1637</v>
      </c>
      <c r="P43" s="24" t="s">
        <v>1935</v>
      </c>
      <c r="Q43" s="24" t="s">
        <v>1927</v>
      </c>
      <c r="R43" s="40">
        <v>2008000</v>
      </c>
      <c r="S43" s="24" t="s">
        <v>1936</v>
      </c>
      <c r="T43" s="24" t="s">
        <v>1655</v>
      </c>
      <c r="U43" s="24" t="s">
        <v>1937</v>
      </c>
      <c r="V43" s="24" t="s">
        <v>1657</v>
      </c>
    </row>
    <row r="44" spans="1:22" x14ac:dyDescent="0.3">
      <c r="A44" s="25">
        <v>32</v>
      </c>
      <c r="B44" s="25" t="s">
        <v>1678</v>
      </c>
      <c r="C44" s="25">
        <v>2</v>
      </c>
      <c r="D44" s="24" t="s">
        <v>1938</v>
      </c>
      <c r="E44" s="24" t="s">
        <v>1714</v>
      </c>
      <c r="F44" s="24" t="s">
        <v>1939</v>
      </c>
      <c r="G44" s="24" t="s">
        <v>1832</v>
      </c>
      <c r="H44" s="40">
        <v>990000</v>
      </c>
      <c r="I44" s="24" t="s">
        <v>1940</v>
      </c>
      <c r="J44" s="24" t="s">
        <v>1941</v>
      </c>
      <c r="K44" s="24" t="s">
        <v>1942</v>
      </c>
      <c r="L44" s="24" t="s">
        <v>1941</v>
      </c>
      <c r="M44" s="41">
        <v>1</v>
      </c>
      <c r="N44" s="24" t="s">
        <v>1943</v>
      </c>
      <c r="O44" s="24" t="s">
        <v>1637</v>
      </c>
      <c r="P44" s="24" t="s">
        <v>1944</v>
      </c>
      <c r="Q44" s="24" t="s">
        <v>1678</v>
      </c>
      <c r="R44" s="40">
        <v>990000</v>
      </c>
      <c r="S44" s="24" t="s">
        <v>1838</v>
      </c>
      <c r="T44" s="24" t="s">
        <v>1640</v>
      </c>
      <c r="U44" s="24" t="s">
        <v>1839</v>
      </c>
      <c r="V44" s="24" t="s">
        <v>1642</v>
      </c>
    </row>
    <row r="45" spans="1:22" x14ac:dyDescent="0.3">
      <c r="A45" s="25">
        <v>33</v>
      </c>
      <c r="B45" s="25" t="s">
        <v>1945</v>
      </c>
      <c r="C45" s="25">
        <v>3</v>
      </c>
      <c r="D45" s="24" t="s">
        <v>1946</v>
      </c>
      <c r="E45" s="24" t="s">
        <v>1714</v>
      </c>
      <c r="F45" s="24" t="s">
        <v>1947</v>
      </c>
      <c r="G45" s="24" t="s">
        <v>1948</v>
      </c>
      <c r="H45" s="40">
        <v>1120000</v>
      </c>
      <c r="I45" s="24" t="s">
        <v>1949</v>
      </c>
      <c r="J45" s="24" t="s">
        <v>1950</v>
      </c>
      <c r="K45" s="24" t="s">
        <v>1951</v>
      </c>
      <c r="L45" s="24" t="s">
        <v>1950</v>
      </c>
      <c r="M45" s="41">
        <v>1</v>
      </c>
      <c r="N45" s="24" t="s">
        <v>1952</v>
      </c>
      <c r="O45" s="24" t="s">
        <v>1637</v>
      </c>
      <c r="P45" s="24" t="s">
        <v>1953</v>
      </c>
      <c r="Q45" s="24" t="s">
        <v>1945</v>
      </c>
      <c r="R45" s="40">
        <v>1120000</v>
      </c>
      <c r="S45" s="24" t="s">
        <v>1954</v>
      </c>
      <c r="T45" s="24" t="s">
        <v>1640</v>
      </c>
      <c r="U45" s="24" t="s">
        <v>1656</v>
      </c>
      <c r="V45" s="24" t="s">
        <v>1642</v>
      </c>
    </row>
    <row r="46" spans="1:22" x14ac:dyDescent="0.3">
      <c r="A46" s="25">
        <v>34</v>
      </c>
      <c r="B46" s="25" t="s">
        <v>1945</v>
      </c>
      <c r="C46" s="25">
        <v>3</v>
      </c>
      <c r="D46" s="24" t="s">
        <v>1955</v>
      </c>
      <c r="E46" s="24" t="s">
        <v>1714</v>
      </c>
      <c r="F46" s="24" t="s">
        <v>1956</v>
      </c>
      <c r="G46" s="24" t="s">
        <v>1832</v>
      </c>
      <c r="H46" s="40">
        <v>1284000</v>
      </c>
      <c r="I46" s="24" t="s">
        <v>1833</v>
      </c>
      <c r="J46" s="24" t="s">
        <v>1834</v>
      </c>
      <c r="K46" s="24" t="s">
        <v>1835</v>
      </c>
      <c r="L46" s="24" t="s">
        <v>1834</v>
      </c>
      <c r="M46" s="41">
        <v>1</v>
      </c>
      <c r="N46" s="24" t="s">
        <v>1952</v>
      </c>
      <c r="O46" s="24" t="s">
        <v>1637</v>
      </c>
      <c r="P46" s="24" t="s">
        <v>1837</v>
      </c>
      <c r="Q46" s="24" t="s">
        <v>1945</v>
      </c>
      <c r="R46" s="40">
        <v>1284000</v>
      </c>
      <c r="S46" s="24" t="s">
        <v>1838</v>
      </c>
      <c r="T46" s="24" t="s">
        <v>1640</v>
      </c>
      <c r="U46" s="24" t="s">
        <v>1839</v>
      </c>
      <c r="V46" s="24" t="s">
        <v>1642</v>
      </c>
    </row>
    <row r="47" spans="1:22" x14ac:dyDescent="0.3">
      <c r="A47" s="25">
        <v>35</v>
      </c>
      <c r="B47" s="25" t="s">
        <v>1957</v>
      </c>
      <c r="C47" s="25">
        <v>3</v>
      </c>
      <c r="D47" s="24" t="s">
        <v>1958</v>
      </c>
      <c r="E47" s="24" t="s">
        <v>1660</v>
      </c>
      <c r="F47" s="24" t="s">
        <v>1769</v>
      </c>
      <c r="G47" s="24" t="s">
        <v>1770</v>
      </c>
      <c r="H47" s="40">
        <v>1200000</v>
      </c>
      <c r="I47" s="24" t="s">
        <v>1771</v>
      </c>
      <c r="J47" s="24" t="s">
        <v>1772</v>
      </c>
      <c r="K47" s="24" t="s">
        <v>1773</v>
      </c>
      <c r="L47" s="24" t="s">
        <v>1774</v>
      </c>
      <c r="M47" s="41">
        <v>1</v>
      </c>
      <c r="N47" s="24" t="s">
        <v>1943</v>
      </c>
      <c r="O47" s="24" t="s">
        <v>1637</v>
      </c>
      <c r="P47" s="24" t="s">
        <v>1959</v>
      </c>
      <c r="Q47" s="24" t="s">
        <v>1957</v>
      </c>
      <c r="R47" s="40">
        <v>1200000</v>
      </c>
      <c r="S47" s="24" t="s">
        <v>1776</v>
      </c>
      <c r="T47" s="24" t="s">
        <v>1655</v>
      </c>
      <c r="U47" s="24" t="s">
        <v>1777</v>
      </c>
      <c r="V47" s="24" t="s">
        <v>1670</v>
      </c>
    </row>
    <row r="48" spans="1:22" x14ac:dyDescent="0.3">
      <c r="A48" s="25">
        <v>36</v>
      </c>
      <c r="B48" s="25" t="s">
        <v>1960</v>
      </c>
      <c r="C48" s="25">
        <v>3</v>
      </c>
      <c r="D48" s="24" t="s">
        <v>1961</v>
      </c>
      <c r="E48" s="24" t="s">
        <v>1645</v>
      </c>
      <c r="F48" s="24" t="s">
        <v>1962</v>
      </c>
      <c r="G48" s="24" t="s">
        <v>1963</v>
      </c>
      <c r="H48" s="40">
        <v>8580000</v>
      </c>
      <c r="I48" s="24" t="s">
        <v>1964</v>
      </c>
      <c r="J48" s="24" t="s">
        <v>1965</v>
      </c>
      <c r="K48" s="24" t="s">
        <v>1966</v>
      </c>
      <c r="L48" s="24" t="s">
        <v>1965</v>
      </c>
      <c r="M48" s="41">
        <v>2</v>
      </c>
      <c r="N48" s="24" t="s">
        <v>1967</v>
      </c>
      <c r="O48" s="24" t="s">
        <v>1637</v>
      </c>
      <c r="P48" s="24" t="s">
        <v>1968</v>
      </c>
      <c r="Q48" s="24" t="s">
        <v>1960</v>
      </c>
      <c r="R48" s="40">
        <v>8580000</v>
      </c>
      <c r="S48" s="24" t="s">
        <v>1969</v>
      </c>
      <c r="T48" s="24" t="s">
        <v>1655</v>
      </c>
      <c r="U48" s="24" t="s">
        <v>1970</v>
      </c>
      <c r="V48" s="24" t="s">
        <v>1657</v>
      </c>
    </row>
    <row r="49" spans="1:22" x14ac:dyDescent="0.3">
      <c r="A49" s="25">
        <v>37</v>
      </c>
      <c r="B49" s="25" t="s">
        <v>1971</v>
      </c>
      <c r="C49" s="25">
        <v>3</v>
      </c>
      <c r="D49" s="24" t="s">
        <v>1972</v>
      </c>
      <c r="E49" s="24" t="s">
        <v>1705</v>
      </c>
      <c r="F49" s="24" t="s">
        <v>1973</v>
      </c>
      <c r="G49" s="24" t="s">
        <v>1974</v>
      </c>
      <c r="H49" s="40">
        <v>903000</v>
      </c>
      <c r="I49" s="24" t="s">
        <v>1663</v>
      </c>
      <c r="J49" s="24" t="s">
        <v>1664</v>
      </c>
      <c r="K49" s="24" t="s">
        <v>1665</v>
      </c>
      <c r="L49" s="24" t="s">
        <v>1664</v>
      </c>
      <c r="M49" s="41">
        <v>3</v>
      </c>
      <c r="N49" s="24" t="s">
        <v>1975</v>
      </c>
      <c r="O49" s="24" t="s">
        <v>1637</v>
      </c>
      <c r="P49" s="24" t="s">
        <v>1976</v>
      </c>
      <c r="Q49" s="24" t="s">
        <v>1971</v>
      </c>
      <c r="R49" s="40">
        <v>903000</v>
      </c>
      <c r="S49" s="24" t="s">
        <v>1977</v>
      </c>
      <c r="T49" s="24" t="s">
        <v>1655</v>
      </c>
      <c r="U49" s="24" t="s">
        <v>1735</v>
      </c>
      <c r="V49" s="24" t="s">
        <v>1712</v>
      </c>
    </row>
    <row r="50" spans="1:22" x14ac:dyDescent="0.3">
      <c r="A50" s="25">
        <v>38</v>
      </c>
      <c r="B50" s="25" t="s">
        <v>1971</v>
      </c>
      <c r="C50" s="25">
        <v>3</v>
      </c>
      <c r="D50" s="24" t="s">
        <v>1978</v>
      </c>
      <c r="E50" s="24" t="s">
        <v>1645</v>
      </c>
      <c r="F50" s="24" t="s">
        <v>1979</v>
      </c>
      <c r="G50" s="24" t="s">
        <v>1980</v>
      </c>
      <c r="H50" s="40">
        <v>24860000</v>
      </c>
      <c r="I50" s="24" t="s">
        <v>1648</v>
      </c>
      <c r="J50" s="24" t="s">
        <v>1649</v>
      </c>
      <c r="K50" s="24" t="s">
        <v>1650</v>
      </c>
      <c r="L50" s="24" t="s">
        <v>1651</v>
      </c>
      <c r="M50" s="41">
        <v>1000</v>
      </c>
      <c r="N50" s="24" t="s">
        <v>1981</v>
      </c>
      <c r="O50" s="24" t="s">
        <v>1637</v>
      </c>
      <c r="P50" s="24" t="s">
        <v>1982</v>
      </c>
      <c r="Q50" s="24" t="s">
        <v>1971</v>
      </c>
      <c r="R50" s="40">
        <v>24860000</v>
      </c>
      <c r="S50" s="24" t="s">
        <v>1983</v>
      </c>
      <c r="T50" s="24" t="s">
        <v>1655</v>
      </c>
      <c r="U50" s="24" t="s">
        <v>1703</v>
      </c>
      <c r="V50" s="24" t="s">
        <v>1657</v>
      </c>
    </row>
    <row r="51" spans="1:22" x14ac:dyDescent="0.3">
      <c r="A51" s="25">
        <v>39</v>
      </c>
      <c r="B51" s="25" t="s">
        <v>1971</v>
      </c>
      <c r="C51" s="25">
        <v>3</v>
      </c>
      <c r="D51" s="24" t="s">
        <v>1984</v>
      </c>
      <c r="E51" s="24" t="s">
        <v>1645</v>
      </c>
      <c r="F51" s="24" t="s">
        <v>1979</v>
      </c>
      <c r="G51" s="24" t="s">
        <v>1980</v>
      </c>
      <c r="H51" s="40">
        <v>3870900</v>
      </c>
      <c r="I51" s="24" t="s">
        <v>1648</v>
      </c>
      <c r="J51" s="24" t="s">
        <v>1649</v>
      </c>
      <c r="K51" s="24" t="s">
        <v>1650</v>
      </c>
      <c r="L51" s="24" t="s">
        <v>1651</v>
      </c>
      <c r="M51" s="41">
        <v>9</v>
      </c>
      <c r="N51" s="24" t="s">
        <v>1981</v>
      </c>
      <c r="O51" s="24" t="s">
        <v>1637</v>
      </c>
      <c r="P51" s="24" t="s">
        <v>1985</v>
      </c>
      <c r="Q51" s="24" t="s">
        <v>1971</v>
      </c>
      <c r="R51" s="40">
        <v>3870900</v>
      </c>
      <c r="S51" s="24" t="s">
        <v>1983</v>
      </c>
      <c r="T51" s="24" t="s">
        <v>1655</v>
      </c>
      <c r="U51" s="24" t="s">
        <v>1703</v>
      </c>
      <c r="V51" s="24" t="s">
        <v>1657</v>
      </c>
    </row>
    <row r="52" spans="1:22" x14ac:dyDescent="0.3">
      <c r="A52" s="25">
        <v>40</v>
      </c>
      <c r="B52" s="25" t="s">
        <v>1971</v>
      </c>
      <c r="C52" s="25">
        <v>3</v>
      </c>
      <c r="D52" s="24" t="s">
        <v>1986</v>
      </c>
      <c r="E52" s="24" t="s">
        <v>1645</v>
      </c>
      <c r="F52" s="24" t="s">
        <v>1979</v>
      </c>
      <c r="G52" s="24" t="s">
        <v>1980</v>
      </c>
      <c r="H52" s="40">
        <v>3000000</v>
      </c>
      <c r="I52" s="24" t="s">
        <v>1648</v>
      </c>
      <c r="J52" s="24" t="s">
        <v>1649</v>
      </c>
      <c r="K52" s="24" t="s">
        <v>1650</v>
      </c>
      <c r="L52" s="24" t="s">
        <v>1651</v>
      </c>
      <c r="M52" s="41">
        <v>1000</v>
      </c>
      <c r="N52" s="24" t="s">
        <v>1981</v>
      </c>
      <c r="O52" s="24" t="s">
        <v>1637</v>
      </c>
      <c r="P52" s="24" t="s">
        <v>1987</v>
      </c>
      <c r="Q52" s="24" t="s">
        <v>1971</v>
      </c>
      <c r="R52" s="40">
        <v>3000000</v>
      </c>
      <c r="S52" s="24" t="s">
        <v>1983</v>
      </c>
      <c r="T52" s="24" t="s">
        <v>1655</v>
      </c>
      <c r="U52" s="24" t="s">
        <v>1703</v>
      </c>
      <c r="V52" s="24" t="s">
        <v>1657</v>
      </c>
    </row>
    <row r="53" spans="1:22" x14ac:dyDescent="0.3">
      <c r="A53" s="25">
        <v>41</v>
      </c>
      <c r="B53" s="25" t="s">
        <v>1883</v>
      </c>
      <c r="C53" s="25">
        <v>3</v>
      </c>
      <c r="D53" s="24" t="s">
        <v>1988</v>
      </c>
      <c r="E53" s="24" t="s">
        <v>1714</v>
      </c>
      <c r="F53" s="24" t="s">
        <v>1989</v>
      </c>
      <c r="G53" s="24" t="s">
        <v>1990</v>
      </c>
      <c r="H53" s="40">
        <v>495000</v>
      </c>
      <c r="I53" s="24" t="s">
        <v>1991</v>
      </c>
      <c r="J53" s="24" t="s">
        <v>1992</v>
      </c>
      <c r="K53" s="24" t="s">
        <v>1993</v>
      </c>
      <c r="L53" s="24" t="s">
        <v>1994</v>
      </c>
      <c r="M53" s="41">
        <v>1</v>
      </c>
      <c r="N53" s="24" t="s">
        <v>1995</v>
      </c>
      <c r="O53" s="24" t="s">
        <v>1637</v>
      </c>
      <c r="P53" s="24" t="s">
        <v>1996</v>
      </c>
      <c r="Q53" s="24" t="s">
        <v>1883</v>
      </c>
      <c r="R53" s="40">
        <v>495000</v>
      </c>
      <c r="S53" s="24" t="s">
        <v>1997</v>
      </c>
      <c r="T53" s="24" t="s">
        <v>1655</v>
      </c>
      <c r="U53" s="24" t="s">
        <v>1998</v>
      </c>
      <c r="V53" s="24" t="s">
        <v>1642</v>
      </c>
    </row>
    <row r="54" spans="1:22" x14ac:dyDescent="0.3">
      <c r="A54" s="25">
        <v>42</v>
      </c>
      <c r="B54" s="25" t="s">
        <v>1999</v>
      </c>
      <c r="C54" s="25">
        <v>3</v>
      </c>
      <c r="D54" s="24" t="s">
        <v>2000</v>
      </c>
      <c r="E54" s="24" t="s">
        <v>1645</v>
      </c>
      <c r="F54" s="24" t="s">
        <v>2001</v>
      </c>
      <c r="G54" s="24" t="s">
        <v>2002</v>
      </c>
      <c r="H54" s="40">
        <v>26136000</v>
      </c>
      <c r="I54" s="24" t="s">
        <v>2003</v>
      </c>
      <c r="J54" s="24" t="s">
        <v>2004</v>
      </c>
      <c r="K54" s="24" t="s">
        <v>2005</v>
      </c>
      <c r="L54" s="24" t="s">
        <v>2004</v>
      </c>
      <c r="M54" s="41">
        <v>8</v>
      </c>
      <c r="N54" s="24" t="s">
        <v>2006</v>
      </c>
      <c r="O54" s="24" t="s">
        <v>1637</v>
      </c>
      <c r="P54" s="24" t="s">
        <v>2007</v>
      </c>
      <c r="Q54" s="24" t="s">
        <v>1999</v>
      </c>
      <c r="R54" s="40">
        <v>26136000</v>
      </c>
      <c r="S54" s="24" t="s">
        <v>2008</v>
      </c>
      <c r="T54" s="24" t="s">
        <v>1655</v>
      </c>
      <c r="U54" s="24" t="s">
        <v>1998</v>
      </c>
      <c r="V54" s="24" t="s">
        <v>1657</v>
      </c>
    </row>
    <row r="55" spans="1:22" x14ac:dyDescent="0.3">
      <c r="A55" s="25">
        <v>43</v>
      </c>
      <c r="B55" s="25" t="s">
        <v>1999</v>
      </c>
      <c r="C55" s="25">
        <v>3</v>
      </c>
      <c r="D55" s="24" t="s">
        <v>2009</v>
      </c>
      <c r="E55" s="24" t="s">
        <v>1645</v>
      </c>
      <c r="F55" s="24" t="s">
        <v>2001</v>
      </c>
      <c r="G55" s="24" t="s">
        <v>2010</v>
      </c>
      <c r="H55" s="40">
        <v>8140000</v>
      </c>
      <c r="I55" s="24" t="s">
        <v>1823</v>
      </c>
      <c r="J55" s="24" t="s">
        <v>1824</v>
      </c>
      <c r="K55" s="24" t="s">
        <v>1825</v>
      </c>
      <c r="L55" s="24" t="s">
        <v>1824</v>
      </c>
      <c r="M55" s="41">
        <v>2</v>
      </c>
      <c r="N55" s="24" t="s">
        <v>2006</v>
      </c>
      <c r="O55" s="24" t="s">
        <v>1637</v>
      </c>
      <c r="P55" s="24" t="s">
        <v>2011</v>
      </c>
      <c r="Q55" s="24" t="s">
        <v>1999</v>
      </c>
      <c r="R55" s="40">
        <v>8140000</v>
      </c>
      <c r="S55" s="24" t="s">
        <v>2012</v>
      </c>
      <c r="T55" s="24" t="s">
        <v>1655</v>
      </c>
      <c r="U55" s="24" t="s">
        <v>1656</v>
      </c>
      <c r="V55" s="24" t="s">
        <v>1657</v>
      </c>
    </row>
    <row r="56" spans="1:22" x14ac:dyDescent="0.3">
      <c r="A56" s="25">
        <v>44</v>
      </c>
      <c r="B56" s="25" t="s">
        <v>2013</v>
      </c>
      <c r="C56" s="25">
        <v>4</v>
      </c>
      <c r="D56" s="24" t="s">
        <v>2014</v>
      </c>
      <c r="E56" s="24" t="s">
        <v>1645</v>
      </c>
      <c r="F56" s="24" t="s">
        <v>2015</v>
      </c>
      <c r="G56" s="24" t="s">
        <v>2016</v>
      </c>
      <c r="H56" s="40">
        <v>33000000</v>
      </c>
      <c r="I56" s="24" t="s">
        <v>1648</v>
      </c>
      <c r="J56" s="24" t="s">
        <v>1649</v>
      </c>
      <c r="K56" s="24" t="s">
        <v>1650</v>
      </c>
      <c r="L56" s="24" t="s">
        <v>1651</v>
      </c>
      <c r="M56" s="41">
        <v>101</v>
      </c>
      <c r="N56" s="24" t="s">
        <v>2017</v>
      </c>
      <c r="O56" s="24" t="s">
        <v>1637</v>
      </c>
      <c r="P56" s="24" t="s">
        <v>2018</v>
      </c>
      <c r="Q56" s="24" t="s">
        <v>2013</v>
      </c>
      <c r="R56" s="40">
        <v>33000000</v>
      </c>
      <c r="S56" s="24" t="s">
        <v>2019</v>
      </c>
      <c r="T56" s="24" t="s">
        <v>1655</v>
      </c>
      <c r="U56" s="24" t="s">
        <v>1818</v>
      </c>
      <c r="V56" s="24" t="s">
        <v>1657</v>
      </c>
    </row>
    <row r="57" spans="1:22" x14ac:dyDescent="0.3">
      <c r="A57" s="25">
        <v>45</v>
      </c>
      <c r="B57" s="25" t="s">
        <v>2020</v>
      </c>
      <c r="C57" s="25">
        <v>4</v>
      </c>
      <c r="D57" s="24" t="s">
        <v>2021</v>
      </c>
      <c r="E57" s="24" t="s">
        <v>1645</v>
      </c>
      <c r="F57" s="24" t="s">
        <v>2022</v>
      </c>
      <c r="G57" s="24" t="s">
        <v>1948</v>
      </c>
      <c r="H57" s="40">
        <v>68259560</v>
      </c>
      <c r="I57" s="24" t="s">
        <v>2023</v>
      </c>
      <c r="J57" s="24" t="s">
        <v>2024</v>
      </c>
      <c r="K57" s="24" t="s">
        <v>2025</v>
      </c>
      <c r="L57" s="24" t="s">
        <v>2024</v>
      </c>
      <c r="M57" s="41">
        <v>1981</v>
      </c>
      <c r="N57" s="24" t="s">
        <v>2026</v>
      </c>
      <c r="O57" s="24" t="s">
        <v>1637</v>
      </c>
      <c r="P57" s="24" t="s">
        <v>2027</v>
      </c>
      <c r="Q57" s="24" t="s">
        <v>2020</v>
      </c>
      <c r="R57" s="40">
        <v>68259560</v>
      </c>
      <c r="S57" s="24" t="s">
        <v>1954</v>
      </c>
      <c r="T57" s="24" t="s">
        <v>1640</v>
      </c>
      <c r="U57" s="24" t="s">
        <v>1656</v>
      </c>
      <c r="V57" s="24" t="s">
        <v>1642</v>
      </c>
    </row>
    <row r="58" spans="1:22" x14ac:dyDescent="0.3">
      <c r="A58" s="25">
        <v>46</v>
      </c>
      <c r="B58" s="25" t="s">
        <v>2028</v>
      </c>
      <c r="C58" s="25">
        <v>4</v>
      </c>
      <c r="D58" s="24" t="s">
        <v>2029</v>
      </c>
      <c r="E58" s="24" t="s">
        <v>1714</v>
      </c>
      <c r="F58" s="24" t="s">
        <v>2030</v>
      </c>
      <c r="G58" s="24" t="s">
        <v>2031</v>
      </c>
      <c r="H58" s="40">
        <v>398000</v>
      </c>
      <c r="I58" s="24" t="s">
        <v>2032</v>
      </c>
      <c r="J58" s="24" t="s">
        <v>2033</v>
      </c>
      <c r="K58" s="24" t="s">
        <v>2034</v>
      </c>
      <c r="L58" s="24" t="s">
        <v>2035</v>
      </c>
      <c r="M58" s="41">
        <v>10</v>
      </c>
      <c r="N58" s="24" t="s">
        <v>2017</v>
      </c>
      <c r="O58" s="24" t="s">
        <v>1637</v>
      </c>
      <c r="P58" s="24" t="s">
        <v>2036</v>
      </c>
      <c r="Q58" s="24" t="s">
        <v>2028</v>
      </c>
      <c r="R58" s="40">
        <v>398000</v>
      </c>
      <c r="S58" s="24" t="s">
        <v>2037</v>
      </c>
      <c r="T58" s="24" t="s">
        <v>1655</v>
      </c>
      <c r="U58" s="24" t="s">
        <v>2038</v>
      </c>
      <c r="V58" s="24" t="s">
        <v>1642</v>
      </c>
    </row>
    <row r="59" spans="1:22" x14ac:dyDescent="0.3">
      <c r="A59" s="25">
        <v>47</v>
      </c>
      <c r="B59" s="25" t="s">
        <v>2039</v>
      </c>
      <c r="C59" s="25">
        <v>4</v>
      </c>
      <c r="D59" s="24" t="s">
        <v>2040</v>
      </c>
      <c r="E59" s="24" t="s">
        <v>1645</v>
      </c>
      <c r="F59" s="24" t="s">
        <v>2041</v>
      </c>
      <c r="G59" s="24" t="s">
        <v>2042</v>
      </c>
      <c r="H59" s="40">
        <v>8910000</v>
      </c>
      <c r="I59" s="24" t="s">
        <v>1812</v>
      </c>
      <c r="J59" s="24" t="s">
        <v>1813</v>
      </c>
      <c r="K59" s="24" t="s">
        <v>1814</v>
      </c>
      <c r="L59" s="24" t="s">
        <v>1813</v>
      </c>
      <c r="M59" s="41">
        <v>12</v>
      </c>
      <c r="N59" s="24" t="s">
        <v>2043</v>
      </c>
      <c r="O59" s="24" t="s">
        <v>1637</v>
      </c>
      <c r="P59" s="24" t="s">
        <v>2044</v>
      </c>
      <c r="Q59" s="24" t="s">
        <v>2039</v>
      </c>
      <c r="R59" s="40">
        <v>8910000</v>
      </c>
      <c r="S59" s="24" t="s">
        <v>2045</v>
      </c>
      <c r="T59" s="24" t="s">
        <v>1655</v>
      </c>
      <c r="U59" s="24" t="s">
        <v>1970</v>
      </c>
      <c r="V59" s="24" t="s">
        <v>1657</v>
      </c>
    </row>
    <row r="60" spans="1:22" x14ac:dyDescent="0.3">
      <c r="A60" s="25">
        <v>48</v>
      </c>
      <c r="B60" s="25" t="s">
        <v>1981</v>
      </c>
      <c r="C60" s="25">
        <v>4</v>
      </c>
      <c r="D60" s="24" t="s">
        <v>2046</v>
      </c>
      <c r="E60" s="24" t="s">
        <v>1645</v>
      </c>
      <c r="F60" s="24" t="s">
        <v>2047</v>
      </c>
      <c r="G60" s="24" t="s">
        <v>1832</v>
      </c>
      <c r="H60" s="40">
        <v>67798860</v>
      </c>
      <c r="I60" s="24" t="s">
        <v>2023</v>
      </c>
      <c r="J60" s="24" t="s">
        <v>2024</v>
      </c>
      <c r="K60" s="24" t="s">
        <v>2025</v>
      </c>
      <c r="L60" s="24" t="s">
        <v>2024</v>
      </c>
      <c r="M60" s="41">
        <v>233</v>
      </c>
      <c r="N60" s="24" t="s">
        <v>2048</v>
      </c>
      <c r="O60" s="24" t="s">
        <v>1637</v>
      </c>
      <c r="P60" s="24" t="s">
        <v>2049</v>
      </c>
      <c r="Q60" s="24" t="s">
        <v>1981</v>
      </c>
      <c r="R60" s="40">
        <v>67798860</v>
      </c>
      <c r="S60" s="24" t="s">
        <v>1838</v>
      </c>
      <c r="T60" s="24" t="s">
        <v>1640</v>
      </c>
      <c r="U60" s="24" t="s">
        <v>1839</v>
      </c>
      <c r="V60" s="24" t="s">
        <v>1898</v>
      </c>
    </row>
    <row r="61" spans="1:22" x14ac:dyDescent="0.3">
      <c r="A61" s="25">
        <v>49</v>
      </c>
      <c r="B61" s="25" t="s">
        <v>1981</v>
      </c>
      <c r="C61" s="25">
        <v>4</v>
      </c>
      <c r="D61" s="24" t="s">
        <v>2050</v>
      </c>
      <c r="E61" s="24" t="s">
        <v>1705</v>
      </c>
      <c r="F61" s="24" t="s">
        <v>2051</v>
      </c>
      <c r="G61" s="24" t="s">
        <v>1832</v>
      </c>
      <c r="H61" s="40">
        <v>1270000</v>
      </c>
      <c r="I61" s="24" t="s">
        <v>2052</v>
      </c>
      <c r="J61" s="24" t="s">
        <v>2053</v>
      </c>
      <c r="K61" s="24" t="s">
        <v>2054</v>
      </c>
      <c r="L61" s="24" t="s">
        <v>2053</v>
      </c>
      <c r="M61" s="41">
        <v>2</v>
      </c>
      <c r="N61" s="24" t="s">
        <v>2055</v>
      </c>
      <c r="O61" s="24" t="s">
        <v>1637</v>
      </c>
      <c r="P61" s="24" t="s">
        <v>2056</v>
      </c>
      <c r="Q61" s="24" t="s">
        <v>1981</v>
      </c>
      <c r="R61" s="40">
        <v>1270000</v>
      </c>
      <c r="S61" s="24" t="s">
        <v>1838</v>
      </c>
      <c r="T61" s="24" t="s">
        <v>1640</v>
      </c>
      <c r="U61" s="24" t="s">
        <v>1839</v>
      </c>
      <c r="V61" s="24" t="s">
        <v>1712</v>
      </c>
    </row>
    <row r="62" spans="1:22" x14ac:dyDescent="0.3">
      <c r="A62" s="25">
        <v>50</v>
      </c>
      <c r="B62" s="25" t="s">
        <v>2057</v>
      </c>
      <c r="C62" s="25">
        <v>4</v>
      </c>
      <c r="D62" s="24" t="s">
        <v>2058</v>
      </c>
      <c r="E62" s="24" t="s">
        <v>1705</v>
      </c>
      <c r="F62" s="24" t="s">
        <v>2059</v>
      </c>
      <c r="G62" s="24" t="s">
        <v>1832</v>
      </c>
      <c r="H62" s="40">
        <v>4560000</v>
      </c>
      <c r="I62" s="24" t="s">
        <v>2052</v>
      </c>
      <c r="J62" s="24" t="s">
        <v>2053</v>
      </c>
      <c r="K62" s="24" t="s">
        <v>2054</v>
      </c>
      <c r="L62" s="24" t="s">
        <v>2053</v>
      </c>
      <c r="M62" s="41">
        <v>8</v>
      </c>
      <c r="N62" s="24" t="s">
        <v>2060</v>
      </c>
      <c r="O62" s="24" t="s">
        <v>1637</v>
      </c>
      <c r="P62" s="24" t="s">
        <v>2056</v>
      </c>
      <c r="Q62" s="24" t="s">
        <v>2057</v>
      </c>
      <c r="R62" s="40">
        <v>4560000</v>
      </c>
      <c r="S62" s="24" t="s">
        <v>1838</v>
      </c>
      <c r="T62" s="24" t="s">
        <v>1640</v>
      </c>
      <c r="U62" s="24" t="s">
        <v>1839</v>
      </c>
      <c r="V62" s="24" t="s">
        <v>1712</v>
      </c>
    </row>
    <row r="63" spans="1:22" x14ac:dyDescent="0.3">
      <c r="A63" s="25">
        <v>51</v>
      </c>
      <c r="B63" s="25" t="s">
        <v>2061</v>
      </c>
      <c r="C63" s="25">
        <v>4</v>
      </c>
      <c r="D63" s="24" t="s">
        <v>2062</v>
      </c>
      <c r="E63" s="24" t="s">
        <v>1645</v>
      </c>
      <c r="F63" s="24" t="s">
        <v>2063</v>
      </c>
      <c r="G63" s="24" t="s">
        <v>2064</v>
      </c>
      <c r="H63" s="40">
        <v>15660000</v>
      </c>
      <c r="I63" s="24" t="s">
        <v>1964</v>
      </c>
      <c r="J63" s="24" t="s">
        <v>1965</v>
      </c>
      <c r="K63" s="24" t="s">
        <v>1966</v>
      </c>
      <c r="L63" s="24" t="s">
        <v>1965</v>
      </c>
      <c r="M63" s="41">
        <v>9</v>
      </c>
      <c r="N63" s="24" t="s">
        <v>2065</v>
      </c>
      <c r="O63" s="24" t="s">
        <v>1637</v>
      </c>
      <c r="P63" s="24" t="s">
        <v>2066</v>
      </c>
      <c r="Q63" s="24" t="s">
        <v>2061</v>
      </c>
      <c r="R63" s="40">
        <v>15660000</v>
      </c>
      <c r="S63" s="24" t="s">
        <v>2067</v>
      </c>
      <c r="T63" s="24" t="s">
        <v>1655</v>
      </c>
      <c r="U63" s="24" t="s">
        <v>2068</v>
      </c>
      <c r="V63" s="24" t="s">
        <v>1657</v>
      </c>
    </row>
    <row r="64" spans="1:22" x14ac:dyDescent="0.3">
      <c r="A64" s="25">
        <v>52</v>
      </c>
      <c r="B64" s="25" t="s">
        <v>2069</v>
      </c>
      <c r="C64" s="25">
        <v>4</v>
      </c>
      <c r="D64" s="24" t="s">
        <v>2070</v>
      </c>
      <c r="E64" s="24" t="s">
        <v>1705</v>
      </c>
      <c r="F64" s="24" t="s">
        <v>2071</v>
      </c>
      <c r="G64" s="24" t="s">
        <v>1832</v>
      </c>
      <c r="H64" s="40">
        <v>2379000</v>
      </c>
      <c r="I64" s="24" t="s">
        <v>1940</v>
      </c>
      <c r="J64" s="24" t="s">
        <v>1941</v>
      </c>
      <c r="K64" s="24" t="s">
        <v>1942</v>
      </c>
      <c r="L64" s="24" t="s">
        <v>1941</v>
      </c>
      <c r="M64" s="41">
        <v>1</v>
      </c>
      <c r="N64" s="24" t="s">
        <v>2072</v>
      </c>
      <c r="O64" s="24" t="s">
        <v>1637</v>
      </c>
      <c r="P64" s="24" t="s">
        <v>1944</v>
      </c>
      <c r="Q64" s="24" t="s">
        <v>2069</v>
      </c>
      <c r="R64" s="40">
        <v>2379000</v>
      </c>
      <c r="S64" s="24" t="s">
        <v>1838</v>
      </c>
      <c r="T64" s="24" t="s">
        <v>1640</v>
      </c>
      <c r="U64" s="24" t="s">
        <v>1839</v>
      </c>
      <c r="V64" s="24" t="s">
        <v>1712</v>
      </c>
    </row>
    <row r="65" spans="1:22" x14ac:dyDescent="0.3">
      <c r="A65" s="25">
        <v>53</v>
      </c>
      <c r="B65" s="25" t="s">
        <v>2073</v>
      </c>
      <c r="C65" s="25">
        <v>4</v>
      </c>
      <c r="D65" s="24" t="s">
        <v>2074</v>
      </c>
      <c r="E65" s="24" t="s">
        <v>1645</v>
      </c>
      <c r="F65" s="24" t="s">
        <v>2075</v>
      </c>
      <c r="G65" s="24" t="s">
        <v>2076</v>
      </c>
      <c r="H65" s="40">
        <v>38000000</v>
      </c>
      <c r="I65" s="24" t="s">
        <v>1916</v>
      </c>
      <c r="J65" s="24" t="s">
        <v>1917</v>
      </c>
      <c r="K65" s="24" t="s">
        <v>1918</v>
      </c>
      <c r="L65" s="24" t="s">
        <v>1919</v>
      </c>
      <c r="M65" s="41">
        <v>1</v>
      </c>
      <c r="N65" s="24" t="s">
        <v>2077</v>
      </c>
      <c r="O65" s="24" t="s">
        <v>1637</v>
      </c>
      <c r="P65" s="24" t="s">
        <v>2078</v>
      </c>
      <c r="Q65" s="24" t="s">
        <v>2073</v>
      </c>
      <c r="R65" s="40">
        <v>38000000</v>
      </c>
      <c r="S65" s="24" t="s">
        <v>2079</v>
      </c>
      <c r="T65" s="24" t="s">
        <v>1655</v>
      </c>
      <c r="U65" s="24" t="s">
        <v>1692</v>
      </c>
      <c r="V65" s="24" t="s">
        <v>1657</v>
      </c>
    </row>
    <row r="66" spans="1:22" x14ac:dyDescent="0.3">
      <c r="A66" s="25">
        <v>54</v>
      </c>
      <c r="B66" s="25" t="s">
        <v>2080</v>
      </c>
      <c r="C66" s="25">
        <v>4</v>
      </c>
      <c r="D66" s="24" t="s">
        <v>2081</v>
      </c>
      <c r="E66" s="24" t="s">
        <v>1705</v>
      </c>
      <c r="F66" s="24" t="s">
        <v>2082</v>
      </c>
      <c r="G66" s="24" t="s">
        <v>2083</v>
      </c>
      <c r="H66" s="40">
        <v>20850000</v>
      </c>
      <c r="I66" s="24" t="s">
        <v>2084</v>
      </c>
      <c r="J66" s="24" t="s">
        <v>2085</v>
      </c>
      <c r="K66" s="24" t="s">
        <v>2086</v>
      </c>
      <c r="L66" s="24" t="s">
        <v>2085</v>
      </c>
      <c r="M66" s="41">
        <v>19</v>
      </c>
      <c r="N66" s="24" t="s">
        <v>2087</v>
      </c>
      <c r="O66" s="24" t="s">
        <v>1637</v>
      </c>
      <c r="P66" s="24" t="s">
        <v>2088</v>
      </c>
      <c r="Q66" s="24" t="s">
        <v>2080</v>
      </c>
      <c r="R66" s="40">
        <v>20850000</v>
      </c>
      <c r="S66" s="24" t="s">
        <v>2089</v>
      </c>
      <c r="T66" s="24" t="s">
        <v>1655</v>
      </c>
      <c r="U66" s="24" t="s">
        <v>2090</v>
      </c>
      <c r="V66" s="24" t="s">
        <v>1712</v>
      </c>
    </row>
    <row r="67" spans="1:22" x14ac:dyDescent="0.3">
      <c r="A67" s="25">
        <v>55</v>
      </c>
      <c r="B67" s="25" t="s">
        <v>2091</v>
      </c>
      <c r="C67" s="25">
        <v>4</v>
      </c>
      <c r="D67" s="24" t="s">
        <v>2092</v>
      </c>
      <c r="E67" s="24" t="s">
        <v>1629</v>
      </c>
      <c r="F67" s="24" t="s">
        <v>2093</v>
      </c>
      <c r="G67" s="24" t="s">
        <v>1948</v>
      </c>
      <c r="H67" s="40">
        <v>5040000</v>
      </c>
      <c r="I67" s="24" t="s">
        <v>2094</v>
      </c>
      <c r="J67" s="24" t="s">
        <v>2095</v>
      </c>
      <c r="K67" s="24" t="s">
        <v>2096</v>
      </c>
      <c r="L67" s="24" t="s">
        <v>2095</v>
      </c>
      <c r="M67" s="41">
        <v>6</v>
      </c>
      <c r="N67" s="24" t="s">
        <v>2097</v>
      </c>
      <c r="O67" s="24" t="s">
        <v>1637</v>
      </c>
      <c r="P67" s="24" t="s">
        <v>2098</v>
      </c>
      <c r="Q67" s="24" t="s">
        <v>2091</v>
      </c>
      <c r="R67" s="40">
        <v>5040000</v>
      </c>
      <c r="S67" s="24" t="s">
        <v>1954</v>
      </c>
      <c r="T67" s="24" t="s">
        <v>1640</v>
      </c>
      <c r="U67" s="24" t="s">
        <v>1656</v>
      </c>
      <c r="V67" s="24" t="s">
        <v>1642</v>
      </c>
    </row>
    <row r="68" spans="1:22" x14ac:dyDescent="0.3">
      <c r="A68" s="25">
        <v>56</v>
      </c>
      <c r="B68" s="25" t="s">
        <v>2099</v>
      </c>
      <c r="C68" s="25">
        <v>4</v>
      </c>
      <c r="D68" s="24" t="s">
        <v>2100</v>
      </c>
      <c r="E68" s="24" t="s">
        <v>1645</v>
      </c>
      <c r="F68" s="24" t="s">
        <v>2101</v>
      </c>
      <c r="G68" s="24" t="s">
        <v>2102</v>
      </c>
      <c r="H68" s="40">
        <v>97258150</v>
      </c>
      <c r="I68" s="24" t="s">
        <v>2103</v>
      </c>
      <c r="J68" s="24" t="s">
        <v>2104</v>
      </c>
      <c r="K68" s="24" t="s">
        <v>2105</v>
      </c>
      <c r="L68" s="24" t="s">
        <v>2104</v>
      </c>
      <c r="M68" s="41">
        <v>27</v>
      </c>
      <c r="N68" s="24" t="s">
        <v>2106</v>
      </c>
      <c r="O68" s="24" t="s">
        <v>1637</v>
      </c>
      <c r="P68" s="24" t="s">
        <v>2107</v>
      </c>
      <c r="Q68" s="24" t="s">
        <v>2099</v>
      </c>
      <c r="R68" s="40">
        <v>97258150</v>
      </c>
      <c r="S68" s="24" t="s">
        <v>2108</v>
      </c>
      <c r="T68" s="24" t="s">
        <v>1655</v>
      </c>
      <c r="U68" s="24" t="s">
        <v>2109</v>
      </c>
      <c r="V68" s="24" t="s">
        <v>1657</v>
      </c>
    </row>
    <row r="69" spans="1:22" x14ac:dyDescent="0.3">
      <c r="A69" s="25">
        <v>57</v>
      </c>
      <c r="B69" s="25" t="s">
        <v>2043</v>
      </c>
      <c r="C69" s="25">
        <v>4</v>
      </c>
      <c r="D69" s="24" t="s">
        <v>2110</v>
      </c>
      <c r="E69" s="24" t="s">
        <v>1714</v>
      </c>
      <c r="F69" s="24" t="s">
        <v>2111</v>
      </c>
      <c r="G69" s="24" t="s">
        <v>1832</v>
      </c>
      <c r="H69" s="40">
        <v>81000</v>
      </c>
      <c r="I69" s="24" t="s">
        <v>2112</v>
      </c>
      <c r="J69" s="24" t="s">
        <v>2113</v>
      </c>
      <c r="K69" s="24" t="s">
        <v>2114</v>
      </c>
      <c r="L69" s="24" t="s">
        <v>2113</v>
      </c>
      <c r="M69" s="41">
        <v>1</v>
      </c>
      <c r="N69" s="24" t="s">
        <v>2115</v>
      </c>
      <c r="O69" s="24" t="s">
        <v>1637</v>
      </c>
      <c r="P69" s="24" t="s">
        <v>2116</v>
      </c>
      <c r="Q69" s="24" t="s">
        <v>2043</v>
      </c>
      <c r="R69" s="40">
        <v>81000</v>
      </c>
      <c r="S69" s="24" t="s">
        <v>1838</v>
      </c>
      <c r="T69" s="24" t="s">
        <v>1640</v>
      </c>
      <c r="U69" s="24" t="s">
        <v>1839</v>
      </c>
      <c r="V69" s="24" t="s">
        <v>1642</v>
      </c>
    </row>
    <row r="70" spans="1:22" x14ac:dyDescent="0.3">
      <c r="A70" s="25">
        <v>58</v>
      </c>
      <c r="B70" s="25" t="s">
        <v>2043</v>
      </c>
      <c r="C70" s="25">
        <v>4</v>
      </c>
      <c r="D70" s="24" t="s">
        <v>2117</v>
      </c>
      <c r="E70" s="24" t="s">
        <v>1705</v>
      </c>
      <c r="F70" s="24" t="s">
        <v>1769</v>
      </c>
      <c r="G70" s="24" t="s">
        <v>1770</v>
      </c>
      <c r="H70" s="40">
        <v>829000</v>
      </c>
      <c r="I70" s="24" t="s">
        <v>1771</v>
      </c>
      <c r="J70" s="24" t="s">
        <v>1772</v>
      </c>
      <c r="K70" s="24" t="s">
        <v>1773</v>
      </c>
      <c r="L70" s="24" t="s">
        <v>1774</v>
      </c>
      <c r="M70" s="41">
        <v>1</v>
      </c>
      <c r="N70" s="24" t="s">
        <v>2118</v>
      </c>
      <c r="O70" s="24" t="s">
        <v>1637</v>
      </c>
      <c r="P70" s="24" t="s">
        <v>2119</v>
      </c>
      <c r="Q70" s="24" t="s">
        <v>2043</v>
      </c>
      <c r="R70" s="40">
        <v>829000</v>
      </c>
      <c r="S70" s="24" t="s">
        <v>1776</v>
      </c>
      <c r="T70" s="24" t="s">
        <v>1655</v>
      </c>
      <c r="U70" s="24" t="s">
        <v>1777</v>
      </c>
      <c r="V70" s="24" t="s">
        <v>1712</v>
      </c>
    </row>
    <row r="71" spans="1:22" x14ac:dyDescent="0.3">
      <c r="A71" s="25">
        <v>59</v>
      </c>
      <c r="B71" s="25" t="s">
        <v>2120</v>
      </c>
      <c r="C71" s="25">
        <v>4</v>
      </c>
      <c r="D71" s="24" t="s">
        <v>2121</v>
      </c>
      <c r="E71" s="24" t="s">
        <v>1645</v>
      </c>
      <c r="F71" s="24" t="s">
        <v>2122</v>
      </c>
      <c r="G71" s="24" t="s">
        <v>1915</v>
      </c>
      <c r="H71" s="40">
        <v>145554000</v>
      </c>
      <c r="I71" s="24" t="s">
        <v>1916</v>
      </c>
      <c r="J71" s="24" t="s">
        <v>1917</v>
      </c>
      <c r="K71" s="24" t="s">
        <v>1918</v>
      </c>
      <c r="L71" s="24" t="s">
        <v>1919</v>
      </c>
      <c r="M71" s="41">
        <v>17</v>
      </c>
      <c r="N71" s="24" t="s">
        <v>2123</v>
      </c>
      <c r="O71" s="24" t="s">
        <v>1637</v>
      </c>
      <c r="P71" s="24" t="s">
        <v>1926</v>
      </c>
      <c r="Q71" s="24" t="s">
        <v>2120</v>
      </c>
      <c r="R71" s="40">
        <v>145554000</v>
      </c>
      <c r="S71" s="24" t="s">
        <v>1922</v>
      </c>
      <c r="T71" s="24" t="s">
        <v>1655</v>
      </c>
      <c r="U71" s="24" t="s">
        <v>1692</v>
      </c>
      <c r="V71" s="24" t="s">
        <v>1657</v>
      </c>
    </row>
    <row r="72" spans="1:22" x14ac:dyDescent="0.3">
      <c r="A72" s="25">
        <v>60</v>
      </c>
      <c r="B72" s="25" t="s">
        <v>2120</v>
      </c>
      <c r="C72" s="25">
        <v>4</v>
      </c>
      <c r="D72" s="24" t="s">
        <v>2124</v>
      </c>
      <c r="E72" s="24" t="s">
        <v>1645</v>
      </c>
      <c r="F72" s="24" t="s">
        <v>2122</v>
      </c>
      <c r="G72" s="24" t="s">
        <v>1915</v>
      </c>
      <c r="H72" s="40">
        <v>14176000</v>
      </c>
      <c r="I72" s="24" t="s">
        <v>1916</v>
      </c>
      <c r="J72" s="24" t="s">
        <v>1917</v>
      </c>
      <c r="K72" s="24" t="s">
        <v>1918</v>
      </c>
      <c r="L72" s="24" t="s">
        <v>1919</v>
      </c>
      <c r="M72" s="41">
        <v>8</v>
      </c>
      <c r="N72" s="24" t="s">
        <v>2123</v>
      </c>
      <c r="O72" s="24" t="s">
        <v>1637</v>
      </c>
      <c r="P72" s="24" t="s">
        <v>1921</v>
      </c>
      <c r="Q72" s="24" t="s">
        <v>2120</v>
      </c>
      <c r="R72" s="40">
        <v>14176000</v>
      </c>
      <c r="S72" s="24" t="s">
        <v>1922</v>
      </c>
      <c r="T72" s="24" t="s">
        <v>1655</v>
      </c>
      <c r="U72" s="24" t="s">
        <v>1692</v>
      </c>
      <c r="V72" s="24" t="s">
        <v>1657</v>
      </c>
    </row>
    <row r="73" spans="1:22" x14ac:dyDescent="0.3">
      <c r="A73" s="25">
        <v>61</v>
      </c>
      <c r="B73" s="25" t="s">
        <v>2125</v>
      </c>
      <c r="C73" s="25">
        <v>4</v>
      </c>
      <c r="D73" s="24" t="s">
        <v>2126</v>
      </c>
      <c r="E73" s="24" t="s">
        <v>1645</v>
      </c>
      <c r="F73" s="24" t="s">
        <v>2127</v>
      </c>
      <c r="G73" s="24" t="s">
        <v>2128</v>
      </c>
      <c r="H73" s="40">
        <v>48900000</v>
      </c>
      <c r="I73" s="24" t="s">
        <v>2129</v>
      </c>
      <c r="J73" s="24" t="s">
        <v>2130</v>
      </c>
      <c r="K73" s="24" t="s">
        <v>2131</v>
      </c>
      <c r="L73" s="24" t="s">
        <v>2132</v>
      </c>
      <c r="M73" s="41">
        <v>1</v>
      </c>
      <c r="N73" s="24" t="s">
        <v>2065</v>
      </c>
      <c r="O73" s="24" t="s">
        <v>1637</v>
      </c>
      <c r="P73" s="24" t="s">
        <v>2133</v>
      </c>
      <c r="Q73" s="24" t="s">
        <v>2125</v>
      </c>
      <c r="R73" s="40">
        <v>48900000</v>
      </c>
      <c r="S73" s="24" t="s">
        <v>2134</v>
      </c>
      <c r="T73" s="24" t="s">
        <v>1655</v>
      </c>
      <c r="U73" s="24" t="s">
        <v>2135</v>
      </c>
      <c r="V73" s="24" t="s">
        <v>1657</v>
      </c>
    </row>
    <row r="74" spans="1:22" x14ac:dyDescent="0.3">
      <c r="A74" s="25">
        <v>62</v>
      </c>
      <c r="B74" s="25" t="s">
        <v>2125</v>
      </c>
      <c r="C74" s="25">
        <v>4</v>
      </c>
      <c r="D74" s="24" t="s">
        <v>2136</v>
      </c>
      <c r="E74" s="24" t="s">
        <v>1645</v>
      </c>
      <c r="F74" s="24" t="s">
        <v>2127</v>
      </c>
      <c r="G74" s="24" t="s">
        <v>2137</v>
      </c>
      <c r="H74" s="40">
        <v>57200000</v>
      </c>
      <c r="I74" s="24" t="s">
        <v>2138</v>
      </c>
      <c r="J74" s="24" t="s">
        <v>2139</v>
      </c>
      <c r="K74" s="24" t="s">
        <v>2140</v>
      </c>
      <c r="L74" s="24" t="s">
        <v>2139</v>
      </c>
      <c r="M74" s="41">
        <v>4</v>
      </c>
      <c r="N74" s="24" t="s">
        <v>2065</v>
      </c>
      <c r="O74" s="24" t="s">
        <v>1637</v>
      </c>
      <c r="P74" s="24" t="s">
        <v>2141</v>
      </c>
      <c r="Q74" s="24" t="s">
        <v>2125</v>
      </c>
      <c r="R74" s="40">
        <v>57200000</v>
      </c>
      <c r="S74" s="24" t="s">
        <v>2142</v>
      </c>
      <c r="T74" s="24" t="s">
        <v>1655</v>
      </c>
      <c r="U74" s="24" t="s">
        <v>1656</v>
      </c>
      <c r="V74" s="24" t="s">
        <v>1657</v>
      </c>
    </row>
    <row r="75" spans="1:22" x14ac:dyDescent="0.3">
      <c r="A75" s="25">
        <v>63</v>
      </c>
      <c r="B75" s="25" t="s">
        <v>2143</v>
      </c>
      <c r="C75" s="25">
        <v>4</v>
      </c>
      <c r="D75" s="24" t="s">
        <v>2144</v>
      </c>
      <c r="E75" s="24" t="s">
        <v>2145</v>
      </c>
      <c r="F75" s="24" t="s">
        <v>2146</v>
      </c>
      <c r="G75" s="24" t="s">
        <v>2147</v>
      </c>
      <c r="H75" s="40">
        <v>41410000</v>
      </c>
      <c r="I75" s="24" t="s">
        <v>2148</v>
      </c>
      <c r="J75" s="24" t="s">
        <v>2149</v>
      </c>
      <c r="K75" s="24" t="s">
        <v>2150</v>
      </c>
      <c r="L75" s="24" t="s">
        <v>2151</v>
      </c>
      <c r="M75" s="41">
        <v>82</v>
      </c>
      <c r="N75" s="24" t="s">
        <v>2152</v>
      </c>
      <c r="O75" s="24" t="s">
        <v>1637</v>
      </c>
      <c r="P75" s="24" t="s">
        <v>2153</v>
      </c>
      <c r="Q75" s="24" t="s">
        <v>2143</v>
      </c>
      <c r="R75" s="40">
        <v>41410000</v>
      </c>
      <c r="S75" s="24" t="s">
        <v>2154</v>
      </c>
      <c r="T75" s="24" t="s">
        <v>1655</v>
      </c>
      <c r="U75" s="24" t="s">
        <v>2155</v>
      </c>
      <c r="V75" s="24" t="s">
        <v>1898</v>
      </c>
    </row>
    <row r="76" spans="1:22" x14ac:dyDescent="0.3">
      <c r="A76" s="25">
        <v>64</v>
      </c>
      <c r="B76" s="25" t="s">
        <v>2156</v>
      </c>
      <c r="C76" s="25">
        <v>4</v>
      </c>
      <c r="D76" s="24" t="s">
        <v>2157</v>
      </c>
      <c r="E76" s="24" t="s">
        <v>1629</v>
      </c>
      <c r="F76" s="24" t="s">
        <v>2158</v>
      </c>
      <c r="G76" s="24" t="s">
        <v>2159</v>
      </c>
      <c r="H76" s="40">
        <v>2750000</v>
      </c>
      <c r="I76" s="24" t="s">
        <v>2160</v>
      </c>
      <c r="J76" s="24" t="s">
        <v>2161</v>
      </c>
      <c r="K76" s="24" t="s">
        <v>2162</v>
      </c>
      <c r="L76" s="24" t="s">
        <v>2161</v>
      </c>
      <c r="M76" s="41">
        <v>5</v>
      </c>
      <c r="N76" s="24" t="s">
        <v>2106</v>
      </c>
      <c r="O76" s="24" t="s">
        <v>1637</v>
      </c>
      <c r="P76" s="24" t="s">
        <v>2163</v>
      </c>
      <c r="Q76" s="24" t="s">
        <v>2156</v>
      </c>
      <c r="R76" s="40">
        <v>2750000</v>
      </c>
      <c r="S76" s="24" t="s">
        <v>2164</v>
      </c>
      <c r="T76" s="24" t="s">
        <v>2165</v>
      </c>
      <c r="U76" s="24" t="s">
        <v>2166</v>
      </c>
      <c r="V76" s="24" t="s">
        <v>1642</v>
      </c>
    </row>
  </sheetData>
  <autoFilter ref="A12:AI76">
    <sortState ref="A2:AI65">
      <sortCondition ref="B1"/>
    </sortState>
  </autoFilter>
  <mergeCells count="1">
    <mergeCell ref="A2:D2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85"/>
  <sheetViews>
    <sheetView workbookViewId="0">
      <selection activeCell="F24" sqref="F24"/>
    </sheetView>
  </sheetViews>
  <sheetFormatPr defaultRowHeight="16.5" x14ac:dyDescent="0.3"/>
  <cols>
    <col min="1" max="1" width="9" style="24"/>
    <col min="2" max="2" width="17.25" style="25" bestFit="1" customWidth="1"/>
    <col min="3" max="3" width="14.625" style="24" customWidth="1"/>
    <col min="4" max="4" width="15.875" style="24" customWidth="1"/>
    <col min="5" max="5" width="20.75" style="24" customWidth="1"/>
    <col min="6" max="6" width="60.375" style="24" customWidth="1"/>
    <col min="7" max="7" width="30" style="24" customWidth="1"/>
    <col min="8" max="8" width="17" style="24" bestFit="1" customWidth="1"/>
    <col min="9" max="9" width="19.75" style="24" customWidth="1"/>
    <col min="10" max="10" width="36.375" style="24" customWidth="1"/>
    <col min="11" max="11" width="23.75" style="24" customWidth="1"/>
    <col min="12" max="12" width="25.5" style="24" customWidth="1"/>
    <col min="13" max="13" width="17" style="24" customWidth="1"/>
    <col min="14" max="14" width="16.5" style="24" customWidth="1"/>
    <col min="15" max="15" width="13" style="24" customWidth="1"/>
    <col min="16" max="16" width="13" style="24" bestFit="1" customWidth="1"/>
    <col min="17" max="17" width="22.75" style="24" customWidth="1"/>
    <col min="18" max="18" width="19.5" style="24" customWidth="1"/>
    <col min="19" max="19" width="20.375" style="24" customWidth="1"/>
    <col min="20" max="20" width="18.125" style="24" customWidth="1"/>
    <col min="21" max="21" width="20.625" style="24" bestFit="1" customWidth="1"/>
    <col min="22" max="22" width="19.125" style="24" bestFit="1" customWidth="1"/>
    <col min="23" max="16384" width="9" style="24"/>
  </cols>
  <sheetData>
    <row r="1" spans="1:22" ht="21" thickBot="1" x14ac:dyDescent="0.35">
      <c r="A1" s="12" t="s">
        <v>1604</v>
      </c>
      <c r="B1" s="24"/>
    </row>
    <row r="2" spans="1:22" ht="44.25" customHeight="1" thickBot="1" x14ac:dyDescent="0.35">
      <c r="A2" s="94" t="s">
        <v>5152</v>
      </c>
      <c r="B2" s="95"/>
      <c r="C2" s="95"/>
      <c r="D2" s="96"/>
    </row>
    <row r="3" spans="1:22" ht="17.25" thickBot="1" x14ac:dyDescent="0.35"/>
    <row r="4" spans="1:22" ht="17.25" thickBot="1" x14ac:dyDescent="0.35">
      <c r="A4" s="26" t="s">
        <v>1593</v>
      </c>
      <c r="B4" s="27" t="s">
        <v>1594</v>
      </c>
      <c r="C4" s="28" t="s">
        <v>1595</v>
      </c>
    </row>
    <row r="5" spans="1:22" ht="17.25" thickTop="1" x14ac:dyDescent="0.3">
      <c r="A5" s="29" t="s">
        <v>1596</v>
      </c>
      <c r="B5" s="30">
        <v>10</v>
      </c>
      <c r="C5" s="31">
        <f>SUM(H13:H22)</f>
        <v>496391500</v>
      </c>
    </row>
    <row r="6" spans="1:22" x14ac:dyDescent="0.3">
      <c r="A6" s="32" t="s">
        <v>1597</v>
      </c>
      <c r="B6" s="33">
        <v>26</v>
      </c>
      <c r="C6" s="31">
        <f>SUM(H23:H48)</f>
        <v>588072580</v>
      </c>
    </row>
    <row r="7" spans="1:22" x14ac:dyDescent="0.3">
      <c r="A7" s="32" t="s">
        <v>1598</v>
      </c>
      <c r="B7" s="33">
        <v>14</v>
      </c>
      <c r="C7" s="31">
        <f>SUM(H49:H62)</f>
        <v>710452260</v>
      </c>
    </row>
    <row r="8" spans="1:22" x14ac:dyDescent="0.3">
      <c r="A8" s="32" t="s">
        <v>1599</v>
      </c>
      <c r="B8" s="33">
        <v>21</v>
      </c>
      <c r="C8" s="31">
        <f>SUM(H63:H83)</f>
        <v>479534730</v>
      </c>
    </row>
    <row r="9" spans="1:22" ht="17.25" thickBot="1" x14ac:dyDescent="0.35">
      <c r="A9" s="34" t="s">
        <v>1600</v>
      </c>
      <c r="B9" s="35">
        <f>SUM(B5:B8)</f>
        <v>71</v>
      </c>
      <c r="C9" s="36">
        <f>SUM(C5:C8)</f>
        <v>2274451070</v>
      </c>
    </row>
    <row r="11" spans="1:22" x14ac:dyDescent="0.3">
      <c r="B11" s="25">
        <v>0</v>
      </c>
    </row>
    <row r="12" spans="1:22" x14ac:dyDescent="0.3">
      <c r="A12" s="37" t="s">
        <v>1606</v>
      </c>
      <c r="B12" s="38" t="s">
        <v>1607</v>
      </c>
      <c r="C12" s="39" t="s">
        <v>1608</v>
      </c>
      <c r="D12" s="38" t="s">
        <v>1609</v>
      </c>
      <c r="E12" s="38" t="s">
        <v>1610</v>
      </c>
      <c r="F12" s="38" t="s">
        <v>1611</v>
      </c>
      <c r="G12" s="38" t="s">
        <v>1612</v>
      </c>
      <c r="H12" s="37" t="s">
        <v>1613</v>
      </c>
      <c r="I12" s="38" t="s">
        <v>1614</v>
      </c>
      <c r="J12" s="38" t="s">
        <v>1615</v>
      </c>
      <c r="K12" s="38" t="s">
        <v>1616</v>
      </c>
      <c r="L12" s="38" t="s">
        <v>1617</v>
      </c>
      <c r="M12" s="38" t="s">
        <v>1618</v>
      </c>
      <c r="N12" s="38" t="s">
        <v>1619</v>
      </c>
      <c r="O12" s="38" t="s">
        <v>1620</v>
      </c>
      <c r="P12" s="38" t="s">
        <v>0</v>
      </c>
      <c r="Q12" s="38" t="s">
        <v>1621</v>
      </c>
      <c r="R12" s="38" t="s">
        <v>1622</v>
      </c>
      <c r="S12" s="38" t="s">
        <v>1623</v>
      </c>
      <c r="T12" s="38" t="s">
        <v>1624</v>
      </c>
      <c r="U12" s="38" t="s">
        <v>1625</v>
      </c>
      <c r="V12" s="38" t="s">
        <v>1626</v>
      </c>
    </row>
    <row r="13" spans="1:22" x14ac:dyDescent="0.3">
      <c r="A13" s="25">
        <v>1</v>
      </c>
      <c r="B13" s="25" t="s">
        <v>5153</v>
      </c>
      <c r="C13" s="25">
        <v>1</v>
      </c>
      <c r="D13" s="24" t="s">
        <v>5154</v>
      </c>
      <c r="E13" s="24" t="s">
        <v>1705</v>
      </c>
      <c r="F13" s="24" t="s">
        <v>1769</v>
      </c>
      <c r="G13" s="24" t="s">
        <v>1770</v>
      </c>
      <c r="H13" s="40">
        <v>557000</v>
      </c>
      <c r="I13" s="24" t="s">
        <v>1771</v>
      </c>
      <c r="J13" s="24" t="s">
        <v>1772</v>
      </c>
      <c r="K13" s="24" t="s">
        <v>1773</v>
      </c>
      <c r="L13" s="24" t="s">
        <v>1774</v>
      </c>
      <c r="M13" s="41">
        <v>1</v>
      </c>
      <c r="N13" s="24" t="s">
        <v>5155</v>
      </c>
      <c r="O13" s="24" t="s">
        <v>1637</v>
      </c>
      <c r="P13" s="24" t="s">
        <v>1959</v>
      </c>
      <c r="Q13" s="24" t="s">
        <v>5153</v>
      </c>
      <c r="R13" s="40">
        <v>557000</v>
      </c>
      <c r="S13" s="24" t="s">
        <v>1776</v>
      </c>
      <c r="T13" s="24" t="s">
        <v>1655</v>
      </c>
      <c r="U13" s="24" t="s">
        <v>5156</v>
      </c>
      <c r="V13" s="24" t="s">
        <v>1712</v>
      </c>
    </row>
    <row r="14" spans="1:22" x14ac:dyDescent="0.3">
      <c r="A14" s="25">
        <v>2</v>
      </c>
      <c r="B14" s="25" t="s">
        <v>5157</v>
      </c>
      <c r="C14" s="25">
        <v>1</v>
      </c>
      <c r="D14" s="24" t="s">
        <v>5158</v>
      </c>
      <c r="E14" s="24" t="s">
        <v>1901</v>
      </c>
      <c r="F14" s="24" t="s">
        <v>5159</v>
      </c>
      <c r="G14" s="24" t="s">
        <v>5160</v>
      </c>
      <c r="H14" s="40">
        <v>3029000</v>
      </c>
      <c r="I14" s="24" t="s">
        <v>5161</v>
      </c>
      <c r="J14" s="24" t="s">
        <v>5162</v>
      </c>
      <c r="K14" s="24" t="s">
        <v>5163</v>
      </c>
      <c r="L14" s="24" t="s">
        <v>5162</v>
      </c>
      <c r="M14" s="41">
        <v>1</v>
      </c>
      <c r="N14" s="24" t="s">
        <v>5164</v>
      </c>
      <c r="O14" s="24" t="s">
        <v>1637</v>
      </c>
      <c r="P14" s="24" t="s">
        <v>5165</v>
      </c>
      <c r="Q14" s="24" t="s">
        <v>5157</v>
      </c>
      <c r="R14" s="40">
        <v>3029000</v>
      </c>
      <c r="S14" s="24" t="s">
        <v>5166</v>
      </c>
      <c r="T14" s="24" t="s">
        <v>1655</v>
      </c>
      <c r="U14" s="24" t="s">
        <v>5167</v>
      </c>
      <c r="V14" s="24" t="s">
        <v>1657</v>
      </c>
    </row>
    <row r="15" spans="1:22" x14ac:dyDescent="0.3">
      <c r="A15" s="25">
        <v>3</v>
      </c>
      <c r="B15" s="25" t="s">
        <v>5168</v>
      </c>
      <c r="C15" s="25">
        <v>1</v>
      </c>
      <c r="D15" s="24" t="s">
        <v>5169</v>
      </c>
      <c r="E15" s="24" t="s">
        <v>1660</v>
      </c>
      <c r="F15" s="24" t="s">
        <v>5170</v>
      </c>
      <c r="G15" s="24" t="s">
        <v>5171</v>
      </c>
      <c r="H15" s="40">
        <v>1350000</v>
      </c>
      <c r="I15" s="24" t="s">
        <v>5172</v>
      </c>
      <c r="J15" s="24" t="s">
        <v>5173</v>
      </c>
      <c r="K15" s="24" t="s">
        <v>5174</v>
      </c>
      <c r="L15" s="24" t="s">
        <v>5175</v>
      </c>
      <c r="M15" s="41">
        <v>1</v>
      </c>
      <c r="N15" s="24" t="s">
        <v>5176</v>
      </c>
      <c r="O15" s="24" t="s">
        <v>1637</v>
      </c>
      <c r="P15" s="24" t="s">
        <v>5177</v>
      </c>
      <c r="Q15" s="24" t="s">
        <v>5168</v>
      </c>
      <c r="R15" s="40">
        <v>1350000</v>
      </c>
      <c r="S15" s="24" t="s">
        <v>5178</v>
      </c>
      <c r="T15" s="24" t="s">
        <v>1655</v>
      </c>
      <c r="U15" s="24" t="s">
        <v>1868</v>
      </c>
      <c r="V15" s="24" t="s">
        <v>1670</v>
      </c>
    </row>
    <row r="16" spans="1:22" x14ac:dyDescent="0.3">
      <c r="A16" s="25">
        <v>4</v>
      </c>
      <c r="B16" s="25" t="s">
        <v>5179</v>
      </c>
      <c r="C16" s="25">
        <v>1</v>
      </c>
      <c r="D16" s="24" t="s">
        <v>5180</v>
      </c>
      <c r="E16" s="24" t="s">
        <v>1645</v>
      </c>
      <c r="F16" s="24" t="s">
        <v>5181</v>
      </c>
      <c r="G16" s="24" t="s">
        <v>5182</v>
      </c>
      <c r="H16" s="40">
        <v>38020000</v>
      </c>
      <c r="I16" s="24" t="s">
        <v>5183</v>
      </c>
      <c r="J16" s="24" t="s">
        <v>5184</v>
      </c>
      <c r="K16" s="24" t="s">
        <v>5185</v>
      </c>
      <c r="L16" s="24" t="s">
        <v>5186</v>
      </c>
      <c r="M16" s="41">
        <v>1802</v>
      </c>
      <c r="N16" s="24" t="s">
        <v>5187</v>
      </c>
      <c r="O16" s="24" t="s">
        <v>1637</v>
      </c>
      <c r="P16" s="24" t="s">
        <v>5188</v>
      </c>
      <c r="Q16" s="24" t="s">
        <v>5179</v>
      </c>
      <c r="R16" s="40">
        <v>38020000</v>
      </c>
      <c r="S16" s="24" t="s">
        <v>5189</v>
      </c>
      <c r="T16" s="24" t="s">
        <v>1655</v>
      </c>
      <c r="U16" s="24" t="s">
        <v>1641</v>
      </c>
      <c r="V16" s="24" t="s">
        <v>1657</v>
      </c>
    </row>
    <row r="17" spans="1:22" x14ac:dyDescent="0.3">
      <c r="A17" s="25">
        <v>5</v>
      </c>
      <c r="B17" s="25" t="s">
        <v>5190</v>
      </c>
      <c r="C17" s="25">
        <v>1</v>
      </c>
      <c r="D17" s="24" t="s">
        <v>5191</v>
      </c>
      <c r="E17" s="24" t="s">
        <v>1645</v>
      </c>
      <c r="F17" s="24" t="s">
        <v>5192</v>
      </c>
      <c r="G17" s="24" t="s">
        <v>1822</v>
      </c>
      <c r="H17" s="40">
        <v>29229200</v>
      </c>
      <c r="I17" s="24" t="s">
        <v>1823</v>
      </c>
      <c r="J17" s="24" t="s">
        <v>1824</v>
      </c>
      <c r="K17" s="24" t="s">
        <v>1825</v>
      </c>
      <c r="L17" s="24" t="s">
        <v>1824</v>
      </c>
      <c r="M17" s="41">
        <v>280</v>
      </c>
      <c r="N17" s="24" t="s">
        <v>5193</v>
      </c>
      <c r="O17" s="24" t="s">
        <v>1637</v>
      </c>
      <c r="P17" s="24" t="s">
        <v>5194</v>
      </c>
      <c r="Q17" s="24" t="s">
        <v>5190</v>
      </c>
      <c r="R17" s="40">
        <v>29229200</v>
      </c>
      <c r="S17" s="24" t="s">
        <v>1828</v>
      </c>
      <c r="T17" s="24" t="s">
        <v>1655</v>
      </c>
      <c r="U17" s="24" t="s">
        <v>1641</v>
      </c>
      <c r="V17" s="24" t="s">
        <v>1657</v>
      </c>
    </row>
    <row r="18" spans="1:22" x14ac:dyDescent="0.3">
      <c r="A18" s="25">
        <v>6</v>
      </c>
      <c r="B18" s="25" t="s">
        <v>5195</v>
      </c>
      <c r="C18" s="25">
        <v>1</v>
      </c>
      <c r="D18" s="24" t="s">
        <v>5196</v>
      </c>
      <c r="E18" s="24" t="s">
        <v>1705</v>
      </c>
      <c r="F18" s="24" t="s">
        <v>1973</v>
      </c>
      <c r="G18" s="24" t="s">
        <v>5197</v>
      </c>
      <c r="H18" s="40">
        <v>11670000</v>
      </c>
      <c r="I18" s="24" t="s">
        <v>1663</v>
      </c>
      <c r="J18" s="24" t="s">
        <v>1664</v>
      </c>
      <c r="K18" s="24" t="s">
        <v>1665</v>
      </c>
      <c r="L18" s="24" t="s">
        <v>1664</v>
      </c>
      <c r="M18" s="41">
        <v>30</v>
      </c>
      <c r="N18" s="24" t="s">
        <v>5198</v>
      </c>
      <c r="O18" s="24" t="s">
        <v>1637</v>
      </c>
      <c r="P18" s="24" t="s">
        <v>5199</v>
      </c>
      <c r="Q18" s="24" t="s">
        <v>5195</v>
      </c>
      <c r="R18" s="40">
        <v>11670000</v>
      </c>
      <c r="S18" s="24" t="s">
        <v>5200</v>
      </c>
      <c r="T18" s="24" t="s">
        <v>1655</v>
      </c>
      <c r="U18" s="24" t="s">
        <v>5201</v>
      </c>
      <c r="V18" s="24" t="s">
        <v>1712</v>
      </c>
    </row>
    <row r="19" spans="1:22" x14ac:dyDescent="0.3">
      <c r="A19" s="25">
        <v>7</v>
      </c>
      <c r="B19" s="25" t="s">
        <v>5202</v>
      </c>
      <c r="C19" s="25">
        <v>1</v>
      </c>
      <c r="D19" s="24" t="s">
        <v>5203</v>
      </c>
      <c r="E19" s="24" t="s">
        <v>1645</v>
      </c>
      <c r="F19" s="24" t="s">
        <v>5204</v>
      </c>
      <c r="G19" s="24" t="s">
        <v>1872</v>
      </c>
      <c r="H19" s="40">
        <v>99000000</v>
      </c>
      <c r="I19" s="24" t="s">
        <v>1823</v>
      </c>
      <c r="J19" s="24" t="s">
        <v>1824</v>
      </c>
      <c r="K19" s="24" t="s">
        <v>1825</v>
      </c>
      <c r="L19" s="24" t="s">
        <v>1824</v>
      </c>
      <c r="M19" s="41">
        <v>400</v>
      </c>
      <c r="N19" s="24" t="s">
        <v>5205</v>
      </c>
      <c r="O19" s="24" t="s">
        <v>1637</v>
      </c>
      <c r="P19" s="24" t="s">
        <v>1874</v>
      </c>
      <c r="Q19" s="24" t="s">
        <v>5202</v>
      </c>
      <c r="R19" s="40">
        <v>99000000</v>
      </c>
      <c r="S19" s="24" t="s">
        <v>1875</v>
      </c>
      <c r="T19" s="24" t="s">
        <v>1655</v>
      </c>
      <c r="U19" s="24" t="s">
        <v>1692</v>
      </c>
      <c r="V19" s="24" t="s">
        <v>1657</v>
      </c>
    </row>
    <row r="20" spans="1:22" x14ac:dyDescent="0.3">
      <c r="A20" s="25">
        <v>8</v>
      </c>
      <c r="B20" s="25" t="s">
        <v>5206</v>
      </c>
      <c r="C20" s="25">
        <v>1</v>
      </c>
      <c r="D20" s="24" t="s">
        <v>5207</v>
      </c>
      <c r="E20" s="24" t="s">
        <v>1645</v>
      </c>
      <c r="F20" s="24" t="s">
        <v>5208</v>
      </c>
      <c r="G20" s="24" t="s">
        <v>5209</v>
      </c>
      <c r="H20" s="40">
        <v>103940100</v>
      </c>
      <c r="I20" s="24" t="s">
        <v>5210</v>
      </c>
      <c r="J20" s="24" t="s">
        <v>5211</v>
      </c>
      <c r="K20" s="24" t="s">
        <v>5212</v>
      </c>
      <c r="L20" s="24" t="s">
        <v>5211</v>
      </c>
      <c r="M20" s="41">
        <v>48</v>
      </c>
      <c r="N20" s="24" t="s">
        <v>5213</v>
      </c>
      <c r="O20" s="24" t="s">
        <v>1637</v>
      </c>
      <c r="P20" s="24" t="s">
        <v>5214</v>
      </c>
      <c r="Q20" s="24" t="s">
        <v>5206</v>
      </c>
      <c r="R20" s="40">
        <v>103940100</v>
      </c>
      <c r="S20" s="24" t="s">
        <v>5215</v>
      </c>
      <c r="T20" s="24" t="s">
        <v>1655</v>
      </c>
      <c r="U20" s="24" t="s">
        <v>5216</v>
      </c>
      <c r="V20" s="24" t="s">
        <v>1712</v>
      </c>
    </row>
    <row r="21" spans="1:22" x14ac:dyDescent="0.3">
      <c r="A21" s="25">
        <v>9</v>
      </c>
      <c r="B21" s="25" t="s">
        <v>5217</v>
      </c>
      <c r="C21" s="25">
        <v>1</v>
      </c>
      <c r="D21" s="24" t="s">
        <v>5218</v>
      </c>
      <c r="E21" s="24" t="s">
        <v>1645</v>
      </c>
      <c r="F21" s="24" t="s">
        <v>5219</v>
      </c>
      <c r="G21" s="24" t="s">
        <v>5209</v>
      </c>
      <c r="H21" s="40">
        <v>101356200</v>
      </c>
      <c r="I21" s="24" t="s">
        <v>5210</v>
      </c>
      <c r="J21" s="24" t="s">
        <v>5211</v>
      </c>
      <c r="K21" s="24" t="s">
        <v>5212</v>
      </c>
      <c r="L21" s="24" t="s">
        <v>5211</v>
      </c>
      <c r="M21" s="41">
        <v>46</v>
      </c>
      <c r="N21" s="24" t="s">
        <v>5213</v>
      </c>
      <c r="O21" s="24" t="s">
        <v>1637</v>
      </c>
      <c r="P21" s="24" t="s">
        <v>5214</v>
      </c>
      <c r="Q21" s="24" t="s">
        <v>5217</v>
      </c>
      <c r="R21" s="40">
        <v>101356200</v>
      </c>
      <c r="S21" s="24" t="s">
        <v>5215</v>
      </c>
      <c r="T21" s="24" t="s">
        <v>1655</v>
      </c>
      <c r="U21" s="24" t="s">
        <v>5216</v>
      </c>
      <c r="V21" s="24" t="s">
        <v>1657</v>
      </c>
    </row>
    <row r="22" spans="1:22" x14ac:dyDescent="0.3">
      <c r="A22" s="25">
        <v>10</v>
      </c>
      <c r="B22" s="25" t="s">
        <v>5220</v>
      </c>
      <c r="C22" s="25">
        <v>1</v>
      </c>
      <c r="D22" s="24" t="s">
        <v>5221</v>
      </c>
      <c r="E22" s="24" t="s">
        <v>1645</v>
      </c>
      <c r="F22" s="24" t="s">
        <v>5222</v>
      </c>
      <c r="G22" s="24" t="s">
        <v>5223</v>
      </c>
      <c r="H22" s="40">
        <v>108240000</v>
      </c>
      <c r="I22" s="24" t="s">
        <v>5183</v>
      </c>
      <c r="J22" s="24" t="s">
        <v>5184</v>
      </c>
      <c r="K22" s="24" t="s">
        <v>5185</v>
      </c>
      <c r="L22" s="24" t="s">
        <v>5186</v>
      </c>
      <c r="M22" s="41">
        <v>20</v>
      </c>
      <c r="N22" s="24" t="s">
        <v>5224</v>
      </c>
      <c r="O22" s="24" t="s">
        <v>1637</v>
      </c>
      <c r="P22" s="24" t="s">
        <v>5225</v>
      </c>
      <c r="Q22" s="24" t="s">
        <v>5220</v>
      </c>
      <c r="R22" s="40">
        <v>108240000</v>
      </c>
      <c r="S22" s="24" t="s">
        <v>5226</v>
      </c>
      <c r="T22" s="24" t="s">
        <v>1655</v>
      </c>
      <c r="U22" s="24" t="s">
        <v>5227</v>
      </c>
      <c r="V22" s="24" t="s">
        <v>1657</v>
      </c>
    </row>
    <row r="23" spans="1:22" x14ac:dyDescent="0.3">
      <c r="A23" s="25">
        <v>11</v>
      </c>
      <c r="B23" s="25" t="s">
        <v>5228</v>
      </c>
      <c r="C23" s="25">
        <v>2</v>
      </c>
      <c r="D23" s="24" t="s">
        <v>5229</v>
      </c>
      <c r="E23" s="24" t="s">
        <v>1714</v>
      </c>
      <c r="F23" s="24" t="s">
        <v>5230</v>
      </c>
      <c r="G23" s="24" t="s">
        <v>1948</v>
      </c>
      <c r="H23" s="40">
        <v>18466250</v>
      </c>
      <c r="I23" s="24" t="s">
        <v>2023</v>
      </c>
      <c r="J23" s="24" t="s">
        <v>2024</v>
      </c>
      <c r="K23" s="24" t="s">
        <v>2025</v>
      </c>
      <c r="L23" s="24" t="s">
        <v>2024</v>
      </c>
      <c r="M23" s="41">
        <v>469</v>
      </c>
      <c r="N23" s="24" t="s">
        <v>5231</v>
      </c>
      <c r="O23" s="24" t="s">
        <v>1637</v>
      </c>
      <c r="P23" s="24" t="s">
        <v>2027</v>
      </c>
      <c r="Q23" s="24" t="s">
        <v>5228</v>
      </c>
      <c r="R23" s="40">
        <v>17325550</v>
      </c>
      <c r="S23" s="24" t="s">
        <v>1954</v>
      </c>
      <c r="T23" s="24" t="s">
        <v>1640</v>
      </c>
      <c r="U23" s="24" t="s">
        <v>1656</v>
      </c>
      <c r="V23" s="24" t="s">
        <v>1642</v>
      </c>
    </row>
    <row r="24" spans="1:22" x14ac:dyDescent="0.3">
      <c r="A24" s="25">
        <v>12</v>
      </c>
      <c r="B24" s="25" t="s">
        <v>5228</v>
      </c>
      <c r="C24" s="25">
        <v>2</v>
      </c>
      <c r="D24" s="24" t="s">
        <v>5232</v>
      </c>
      <c r="E24" s="24" t="s">
        <v>1645</v>
      </c>
      <c r="F24" s="24" t="s">
        <v>5233</v>
      </c>
      <c r="G24" s="24" t="s">
        <v>5234</v>
      </c>
      <c r="H24" s="40">
        <v>28210000</v>
      </c>
      <c r="I24" s="24" t="s">
        <v>1663</v>
      </c>
      <c r="J24" s="24" t="s">
        <v>1664</v>
      </c>
      <c r="K24" s="24" t="s">
        <v>1665</v>
      </c>
      <c r="L24" s="24" t="s">
        <v>1664</v>
      </c>
      <c r="M24" s="41">
        <v>119</v>
      </c>
      <c r="N24" s="24" t="s">
        <v>5235</v>
      </c>
      <c r="O24" s="24" t="s">
        <v>1637</v>
      </c>
      <c r="P24" s="24" t="s">
        <v>5236</v>
      </c>
      <c r="Q24" s="24" t="s">
        <v>5228</v>
      </c>
      <c r="R24" s="40">
        <v>28210000</v>
      </c>
      <c r="S24" s="24" t="s">
        <v>5237</v>
      </c>
      <c r="T24" s="24" t="s">
        <v>1655</v>
      </c>
      <c r="U24" s="24" t="s">
        <v>5238</v>
      </c>
      <c r="V24" s="24" t="s">
        <v>1657</v>
      </c>
    </row>
    <row r="25" spans="1:22" x14ac:dyDescent="0.3">
      <c r="A25" s="25">
        <v>13</v>
      </c>
      <c r="B25" s="25" t="s">
        <v>5228</v>
      </c>
      <c r="C25" s="25">
        <v>2</v>
      </c>
      <c r="D25" s="24" t="s">
        <v>5239</v>
      </c>
      <c r="E25" s="24" t="s">
        <v>1645</v>
      </c>
      <c r="F25" s="24" t="s">
        <v>5233</v>
      </c>
      <c r="G25" s="24" t="s">
        <v>5240</v>
      </c>
      <c r="H25" s="40">
        <v>243000</v>
      </c>
      <c r="I25" s="24" t="s">
        <v>1663</v>
      </c>
      <c r="J25" s="24" t="s">
        <v>1664</v>
      </c>
      <c r="K25" s="24" t="s">
        <v>1665</v>
      </c>
      <c r="L25" s="24" t="s">
        <v>1664</v>
      </c>
      <c r="M25" s="41">
        <v>1</v>
      </c>
      <c r="N25" s="24" t="s">
        <v>5235</v>
      </c>
      <c r="O25" s="24" t="s">
        <v>1637</v>
      </c>
      <c r="P25" s="24" t="s">
        <v>5241</v>
      </c>
      <c r="Q25" s="24" t="s">
        <v>5228</v>
      </c>
      <c r="R25" s="40">
        <v>243000</v>
      </c>
      <c r="S25" s="24" t="s">
        <v>5242</v>
      </c>
      <c r="T25" s="24" t="s">
        <v>5243</v>
      </c>
      <c r="U25" s="24" t="s">
        <v>5244</v>
      </c>
      <c r="V25" s="24" t="s">
        <v>1657</v>
      </c>
    </row>
    <row r="26" spans="1:22" x14ac:dyDescent="0.3">
      <c r="A26" s="25">
        <v>14</v>
      </c>
      <c r="B26" s="25" t="s">
        <v>5245</v>
      </c>
      <c r="C26" s="25">
        <v>2</v>
      </c>
      <c r="D26" s="24" t="s">
        <v>5246</v>
      </c>
      <c r="E26" s="24" t="s">
        <v>1645</v>
      </c>
      <c r="F26" s="24" t="s">
        <v>5247</v>
      </c>
      <c r="G26" s="24" t="s">
        <v>5248</v>
      </c>
      <c r="H26" s="40">
        <v>102098390</v>
      </c>
      <c r="I26" s="24" t="s">
        <v>5249</v>
      </c>
      <c r="J26" s="24" t="s">
        <v>5250</v>
      </c>
      <c r="K26" s="24" t="s">
        <v>5251</v>
      </c>
      <c r="L26" s="24" t="s">
        <v>5250</v>
      </c>
      <c r="M26" s="41">
        <v>1353</v>
      </c>
      <c r="N26" s="24" t="s">
        <v>5252</v>
      </c>
      <c r="O26" s="24" t="s">
        <v>1637</v>
      </c>
      <c r="P26" s="24" t="s">
        <v>5253</v>
      </c>
      <c r="Q26" s="24" t="s">
        <v>5245</v>
      </c>
      <c r="R26" s="40">
        <v>102098390</v>
      </c>
      <c r="S26" s="24" t="s">
        <v>5254</v>
      </c>
      <c r="T26" s="24" t="s">
        <v>5243</v>
      </c>
      <c r="U26" s="24" t="s">
        <v>5255</v>
      </c>
      <c r="V26" s="24" t="s">
        <v>1670</v>
      </c>
    </row>
    <row r="27" spans="1:22" x14ac:dyDescent="0.3">
      <c r="A27" s="25">
        <v>15</v>
      </c>
      <c r="B27" s="25" t="s">
        <v>5256</v>
      </c>
      <c r="C27" s="25">
        <v>2</v>
      </c>
      <c r="D27" s="24" t="s">
        <v>5257</v>
      </c>
      <c r="E27" s="24" t="s">
        <v>1714</v>
      </c>
      <c r="F27" s="24" t="s">
        <v>5258</v>
      </c>
      <c r="G27" s="24" t="s">
        <v>5259</v>
      </c>
      <c r="H27" s="40">
        <v>42995500</v>
      </c>
      <c r="I27" s="24" t="s">
        <v>5260</v>
      </c>
      <c r="J27" s="24" t="s">
        <v>5261</v>
      </c>
      <c r="K27" s="24" t="s">
        <v>5262</v>
      </c>
      <c r="L27" s="24" t="s">
        <v>5261</v>
      </c>
      <c r="M27" s="41">
        <v>701</v>
      </c>
      <c r="N27" s="24" t="s">
        <v>5263</v>
      </c>
      <c r="O27" s="24" t="s">
        <v>1637</v>
      </c>
      <c r="P27" s="24" t="s">
        <v>5264</v>
      </c>
      <c r="Q27" s="24" t="s">
        <v>5256</v>
      </c>
      <c r="R27" s="40">
        <v>42995500</v>
      </c>
      <c r="S27" s="24" t="s">
        <v>5265</v>
      </c>
      <c r="T27" s="24" t="s">
        <v>1655</v>
      </c>
      <c r="U27" s="24" t="s">
        <v>5266</v>
      </c>
      <c r="V27" s="24" t="s">
        <v>1642</v>
      </c>
    </row>
    <row r="28" spans="1:22" x14ac:dyDescent="0.3">
      <c r="A28" s="25">
        <v>16</v>
      </c>
      <c r="B28" s="25" t="s">
        <v>5267</v>
      </c>
      <c r="C28" s="25">
        <v>2</v>
      </c>
      <c r="D28" s="24" t="s">
        <v>5268</v>
      </c>
      <c r="E28" s="24" t="s">
        <v>1645</v>
      </c>
      <c r="F28" s="24" t="s">
        <v>5269</v>
      </c>
      <c r="G28" s="24" t="s">
        <v>5270</v>
      </c>
      <c r="H28" s="40">
        <v>54320000</v>
      </c>
      <c r="I28" s="24" t="s">
        <v>5271</v>
      </c>
      <c r="J28" s="24" t="s">
        <v>5272</v>
      </c>
      <c r="K28" s="24" t="s">
        <v>5273</v>
      </c>
      <c r="L28" s="24" t="s">
        <v>5274</v>
      </c>
      <c r="M28" s="41">
        <v>560</v>
      </c>
      <c r="N28" s="24" t="s">
        <v>5275</v>
      </c>
      <c r="O28" s="24" t="s">
        <v>1637</v>
      </c>
      <c r="P28" s="24" t="s">
        <v>5276</v>
      </c>
      <c r="Q28" s="24" t="s">
        <v>5267</v>
      </c>
      <c r="R28" s="40">
        <v>54320000</v>
      </c>
      <c r="S28" s="24" t="s">
        <v>5277</v>
      </c>
      <c r="T28" s="24" t="s">
        <v>1655</v>
      </c>
      <c r="U28" s="24" t="s">
        <v>1911</v>
      </c>
      <c r="V28" s="24" t="s">
        <v>1670</v>
      </c>
    </row>
    <row r="29" spans="1:22" x14ac:dyDescent="0.3">
      <c r="A29" s="25">
        <v>17</v>
      </c>
      <c r="B29" s="25" t="s">
        <v>5278</v>
      </c>
      <c r="C29" s="25">
        <v>2</v>
      </c>
      <c r="D29" s="24" t="s">
        <v>5279</v>
      </c>
      <c r="E29" s="24" t="s">
        <v>1645</v>
      </c>
      <c r="F29" s="24" t="s">
        <v>5280</v>
      </c>
      <c r="G29" s="24" t="s">
        <v>5281</v>
      </c>
      <c r="H29" s="40">
        <v>52628940</v>
      </c>
      <c r="I29" s="24" t="s">
        <v>5282</v>
      </c>
      <c r="J29" s="24" t="s">
        <v>5283</v>
      </c>
      <c r="K29" s="24" t="s">
        <v>5284</v>
      </c>
      <c r="L29" s="24" t="s">
        <v>5285</v>
      </c>
      <c r="M29" s="41">
        <v>81</v>
      </c>
      <c r="N29" s="24" t="s">
        <v>5286</v>
      </c>
      <c r="O29" s="24" t="s">
        <v>1637</v>
      </c>
      <c r="P29" s="24" t="s">
        <v>5287</v>
      </c>
      <c r="Q29" s="24" t="s">
        <v>5278</v>
      </c>
      <c r="R29" s="40">
        <v>52628940</v>
      </c>
      <c r="S29" s="24" t="s">
        <v>5288</v>
      </c>
      <c r="T29" s="24" t="s">
        <v>1655</v>
      </c>
      <c r="U29" s="24" t="s">
        <v>5266</v>
      </c>
      <c r="V29" s="24" t="s">
        <v>1898</v>
      </c>
    </row>
    <row r="30" spans="1:22" x14ac:dyDescent="0.3">
      <c r="A30" s="25">
        <v>18</v>
      </c>
      <c r="B30" s="25" t="s">
        <v>5289</v>
      </c>
      <c r="C30" s="25">
        <v>2</v>
      </c>
      <c r="D30" s="24" t="s">
        <v>5290</v>
      </c>
      <c r="E30" s="24" t="s">
        <v>1705</v>
      </c>
      <c r="F30" s="24" t="s">
        <v>5291</v>
      </c>
      <c r="G30" s="24" t="s">
        <v>1974</v>
      </c>
      <c r="H30" s="40">
        <v>4950000</v>
      </c>
      <c r="I30" s="24" t="s">
        <v>5292</v>
      </c>
      <c r="J30" s="24" t="s">
        <v>5293</v>
      </c>
      <c r="K30" s="24" t="s">
        <v>5294</v>
      </c>
      <c r="L30" s="24" t="s">
        <v>5293</v>
      </c>
      <c r="M30" s="41">
        <v>2</v>
      </c>
      <c r="N30" s="24" t="s">
        <v>5295</v>
      </c>
      <c r="O30" s="24" t="s">
        <v>1637</v>
      </c>
      <c r="P30" s="24" t="s">
        <v>5296</v>
      </c>
      <c r="Q30" s="24" t="s">
        <v>5289</v>
      </c>
      <c r="R30" s="40">
        <v>4950000</v>
      </c>
      <c r="S30" s="24" t="s">
        <v>1977</v>
      </c>
      <c r="T30" s="24" t="s">
        <v>1655</v>
      </c>
      <c r="U30" s="24" t="s">
        <v>1735</v>
      </c>
      <c r="V30" s="24" t="s">
        <v>1712</v>
      </c>
    </row>
    <row r="31" spans="1:22" x14ac:dyDescent="0.3">
      <c r="A31" s="25">
        <v>19</v>
      </c>
      <c r="B31" s="25" t="s">
        <v>5289</v>
      </c>
      <c r="C31" s="25">
        <v>2</v>
      </c>
      <c r="D31" s="24" t="s">
        <v>5297</v>
      </c>
      <c r="E31" s="24" t="s">
        <v>1705</v>
      </c>
      <c r="F31" s="24" t="s">
        <v>5291</v>
      </c>
      <c r="G31" s="24" t="s">
        <v>1974</v>
      </c>
      <c r="H31" s="40">
        <v>2170000</v>
      </c>
      <c r="I31" s="24" t="s">
        <v>1663</v>
      </c>
      <c r="J31" s="24" t="s">
        <v>1664</v>
      </c>
      <c r="K31" s="24" t="s">
        <v>1665</v>
      </c>
      <c r="L31" s="24" t="s">
        <v>1664</v>
      </c>
      <c r="M31" s="41">
        <v>7</v>
      </c>
      <c r="N31" s="24" t="s">
        <v>5295</v>
      </c>
      <c r="O31" s="24" t="s">
        <v>1637</v>
      </c>
      <c r="P31" s="24" t="s">
        <v>5298</v>
      </c>
      <c r="Q31" s="24" t="s">
        <v>5289</v>
      </c>
      <c r="R31" s="40">
        <v>2170000</v>
      </c>
      <c r="S31" s="24" t="s">
        <v>1977</v>
      </c>
      <c r="T31" s="24" t="s">
        <v>1655</v>
      </c>
      <c r="U31" s="24" t="s">
        <v>1735</v>
      </c>
      <c r="V31" s="24" t="s">
        <v>1712</v>
      </c>
    </row>
    <row r="32" spans="1:22" x14ac:dyDescent="0.3">
      <c r="A32" s="25">
        <v>20</v>
      </c>
      <c r="B32" s="25" t="s">
        <v>5289</v>
      </c>
      <c r="C32" s="25">
        <v>2</v>
      </c>
      <c r="D32" s="24" t="s">
        <v>5299</v>
      </c>
      <c r="E32" s="24" t="s">
        <v>1705</v>
      </c>
      <c r="F32" s="24" t="s">
        <v>5291</v>
      </c>
      <c r="G32" s="24" t="s">
        <v>1974</v>
      </c>
      <c r="H32" s="40">
        <v>1650000</v>
      </c>
      <c r="I32" s="24" t="s">
        <v>5300</v>
      </c>
      <c r="J32" s="24" t="s">
        <v>5301</v>
      </c>
      <c r="K32" s="24" t="s">
        <v>5302</v>
      </c>
      <c r="L32" s="24" t="s">
        <v>5301</v>
      </c>
      <c r="M32" s="41">
        <v>1</v>
      </c>
      <c r="N32" s="24" t="s">
        <v>5295</v>
      </c>
      <c r="O32" s="24" t="s">
        <v>1637</v>
      </c>
      <c r="P32" s="24" t="s">
        <v>5303</v>
      </c>
      <c r="Q32" s="24" t="s">
        <v>5289</v>
      </c>
      <c r="R32" s="40">
        <v>1650000</v>
      </c>
      <c r="S32" s="24" t="s">
        <v>1977</v>
      </c>
      <c r="T32" s="24" t="s">
        <v>1655</v>
      </c>
      <c r="U32" s="24" t="s">
        <v>1735</v>
      </c>
      <c r="V32" s="24" t="s">
        <v>1712</v>
      </c>
    </row>
    <row r="33" spans="1:22" x14ac:dyDescent="0.3">
      <c r="A33" s="25">
        <v>21</v>
      </c>
      <c r="B33" s="25" t="s">
        <v>5304</v>
      </c>
      <c r="C33" s="25">
        <v>2</v>
      </c>
      <c r="D33" s="24" t="s">
        <v>5305</v>
      </c>
      <c r="E33" s="24" t="s">
        <v>1714</v>
      </c>
      <c r="F33" s="24" t="s">
        <v>5306</v>
      </c>
      <c r="G33" s="24" t="s">
        <v>1948</v>
      </c>
      <c r="H33" s="40">
        <v>2975000</v>
      </c>
      <c r="I33" s="24" t="s">
        <v>1940</v>
      </c>
      <c r="J33" s="24" t="s">
        <v>1941</v>
      </c>
      <c r="K33" s="24" t="s">
        <v>1942</v>
      </c>
      <c r="L33" s="24" t="s">
        <v>1941</v>
      </c>
      <c r="M33" s="41">
        <v>1</v>
      </c>
      <c r="N33" s="24" t="s">
        <v>5307</v>
      </c>
      <c r="O33" s="24" t="s">
        <v>1637</v>
      </c>
      <c r="P33" s="24" t="s">
        <v>5308</v>
      </c>
      <c r="Q33" s="24" t="s">
        <v>5304</v>
      </c>
      <c r="R33" s="40">
        <v>2975000</v>
      </c>
      <c r="S33" s="24" t="s">
        <v>1954</v>
      </c>
      <c r="T33" s="24" t="s">
        <v>1640</v>
      </c>
      <c r="U33" s="24" t="s">
        <v>1656</v>
      </c>
      <c r="V33" s="24" t="s">
        <v>1642</v>
      </c>
    </row>
    <row r="34" spans="1:22" x14ac:dyDescent="0.3">
      <c r="A34" s="25">
        <v>22</v>
      </c>
      <c r="B34" s="25" t="s">
        <v>5309</v>
      </c>
      <c r="C34" s="25">
        <v>2</v>
      </c>
      <c r="D34" s="24" t="s">
        <v>5310</v>
      </c>
      <c r="E34" s="24" t="s">
        <v>1629</v>
      </c>
      <c r="F34" s="24" t="s">
        <v>5311</v>
      </c>
      <c r="G34" s="24" t="s">
        <v>5209</v>
      </c>
      <c r="H34" s="40">
        <v>6024000</v>
      </c>
      <c r="I34" s="24" t="s">
        <v>5210</v>
      </c>
      <c r="J34" s="24" t="s">
        <v>5211</v>
      </c>
      <c r="K34" s="24" t="s">
        <v>5212</v>
      </c>
      <c r="L34" s="24" t="s">
        <v>5211</v>
      </c>
      <c r="M34" s="41">
        <v>3</v>
      </c>
      <c r="N34" s="24" t="s">
        <v>5312</v>
      </c>
      <c r="O34" s="24" t="s">
        <v>1637</v>
      </c>
      <c r="P34" s="24" t="s">
        <v>5214</v>
      </c>
      <c r="Q34" s="24" t="s">
        <v>5309</v>
      </c>
      <c r="R34" s="40">
        <v>6024000</v>
      </c>
      <c r="S34" s="24" t="s">
        <v>5215</v>
      </c>
      <c r="T34" s="24" t="s">
        <v>1655</v>
      </c>
      <c r="U34" s="24" t="s">
        <v>5216</v>
      </c>
      <c r="V34" s="24" t="s">
        <v>1642</v>
      </c>
    </row>
    <row r="35" spans="1:22" x14ac:dyDescent="0.3">
      <c r="A35" s="25">
        <v>23</v>
      </c>
      <c r="B35" s="25" t="s">
        <v>5313</v>
      </c>
      <c r="C35" s="25">
        <v>2</v>
      </c>
      <c r="D35" s="24" t="s">
        <v>5314</v>
      </c>
      <c r="E35" s="24" t="s">
        <v>1714</v>
      </c>
      <c r="F35" s="24" t="s">
        <v>5315</v>
      </c>
      <c r="G35" s="24" t="s">
        <v>5197</v>
      </c>
      <c r="H35" s="40">
        <v>1167000</v>
      </c>
      <c r="I35" s="24" t="s">
        <v>1663</v>
      </c>
      <c r="J35" s="24" t="s">
        <v>1664</v>
      </c>
      <c r="K35" s="24" t="s">
        <v>1665</v>
      </c>
      <c r="L35" s="24" t="s">
        <v>1664</v>
      </c>
      <c r="M35" s="41">
        <v>3</v>
      </c>
      <c r="N35" s="24" t="s">
        <v>5316</v>
      </c>
      <c r="O35" s="24" t="s">
        <v>1637</v>
      </c>
      <c r="P35" s="24" t="s">
        <v>5199</v>
      </c>
      <c r="Q35" s="24" t="s">
        <v>5313</v>
      </c>
      <c r="R35" s="40">
        <v>1167000</v>
      </c>
      <c r="S35" s="24" t="s">
        <v>5200</v>
      </c>
      <c r="T35" s="24" t="s">
        <v>1655</v>
      </c>
      <c r="U35" s="24" t="s">
        <v>5201</v>
      </c>
      <c r="V35" s="24" t="s">
        <v>1642</v>
      </c>
    </row>
    <row r="36" spans="1:22" x14ac:dyDescent="0.3">
      <c r="A36" s="25">
        <v>24</v>
      </c>
      <c r="B36" s="25" t="s">
        <v>5317</v>
      </c>
      <c r="C36" s="25">
        <v>2</v>
      </c>
      <c r="D36" s="24" t="s">
        <v>5318</v>
      </c>
      <c r="E36" s="24" t="s">
        <v>1629</v>
      </c>
      <c r="F36" s="24" t="s">
        <v>5319</v>
      </c>
      <c r="G36" s="24" t="s">
        <v>1832</v>
      </c>
      <c r="H36" s="40">
        <v>1168500</v>
      </c>
      <c r="I36" s="24" t="s">
        <v>2023</v>
      </c>
      <c r="J36" s="24" t="s">
        <v>2024</v>
      </c>
      <c r="K36" s="24" t="s">
        <v>2025</v>
      </c>
      <c r="L36" s="24" t="s">
        <v>2024</v>
      </c>
      <c r="M36" s="41">
        <v>59</v>
      </c>
      <c r="N36" s="24" t="s">
        <v>5320</v>
      </c>
      <c r="O36" s="24" t="s">
        <v>1637</v>
      </c>
      <c r="P36" s="24" t="s">
        <v>5321</v>
      </c>
      <c r="Q36" s="24" t="s">
        <v>5317</v>
      </c>
      <c r="R36" s="40">
        <v>1168500</v>
      </c>
      <c r="S36" s="24" t="s">
        <v>1838</v>
      </c>
      <c r="T36" s="24" t="s">
        <v>1640</v>
      </c>
      <c r="U36" s="24" t="s">
        <v>1839</v>
      </c>
      <c r="V36" s="24" t="s">
        <v>1642</v>
      </c>
    </row>
    <row r="37" spans="1:22" x14ac:dyDescent="0.3">
      <c r="A37" s="25">
        <v>25</v>
      </c>
      <c r="B37" s="25" t="s">
        <v>5317</v>
      </c>
      <c r="C37" s="25">
        <v>2</v>
      </c>
      <c r="D37" s="24" t="s">
        <v>5322</v>
      </c>
      <c r="E37" s="24" t="s">
        <v>1629</v>
      </c>
      <c r="F37" s="24" t="s">
        <v>5319</v>
      </c>
      <c r="G37" s="24" t="s">
        <v>1832</v>
      </c>
      <c r="H37" s="40">
        <v>1980000</v>
      </c>
      <c r="I37" s="24" t="s">
        <v>1940</v>
      </c>
      <c r="J37" s="24" t="s">
        <v>1941</v>
      </c>
      <c r="K37" s="24" t="s">
        <v>1942</v>
      </c>
      <c r="L37" s="24" t="s">
        <v>1941</v>
      </c>
      <c r="M37" s="41">
        <v>2</v>
      </c>
      <c r="N37" s="24" t="s">
        <v>5320</v>
      </c>
      <c r="O37" s="24" t="s">
        <v>1637</v>
      </c>
      <c r="P37" s="24" t="s">
        <v>1944</v>
      </c>
      <c r="Q37" s="24" t="s">
        <v>5317</v>
      </c>
      <c r="R37" s="40">
        <v>1980000</v>
      </c>
      <c r="S37" s="24" t="s">
        <v>1838</v>
      </c>
      <c r="T37" s="24" t="s">
        <v>1640</v>
      </c>
      <c r="U37" s="24" t="s">
        <v>1839</v>
      </c>
      <c r="V37" s="24" t="s">
        <v>1642</v>
      </c>
    </row>
    <row r="38" spans="1:22" x14ac:dyDescent="0.3">
      <c r="A38" s="25">
        <v>26</v>
      </c>
      <c r="B38" s="25" t="s">
        <v>5323</v>
      </c>
      <c r="C38" s="25">
        <v>2</v>
      </c>
      <c r="D38" s="24" t="s">
        <v>5324</v>
      </c>
      <c r="E38" s="24" t="s">
        <v>1645</v>
      </c>
      <c r="F38" s="24" t="s">
        <v>5325</v>
      </c>
      <c r="G38" s="24" t="s">
        <v>5326</v>
      </c>
      <c r="H38" s="40">
        <v>9900000</v>
      </c>
      <c r="I38" s="24" t="s">
        <v>5327</v>
      </c>
      <c r="J38" s="24" t="s">
        <v>5328</v>
      </c>
      <c r="K38" s="24" t="s">
        <v>5329</v>
      </c>
      <c r="L38" s="24" t="s">
        <v>5328</v>
      </c>
      <c r="M38" s="41">
        <v>10</v>
      </c>
      <c r="N38" s="24" t="s">
        <v>5330</v>
      </c>
      <c r="O38" s="24" t="s">
        <v>1637</v>
      </c>
      <c r="P38" s="24" t="s">
        <v>5331</v>
      </c>
      <c r="Q38" s="24" t="s">
        <v>5323</v>
      </c>
      <c r="R38" s="40">
        <v>9900000</v>
      </c>
      <c r="S38" s="24" t="s">
        <v>5332</v>
      </c>
      <c r="T38" s="24" t="s">
        <v>1655</v>
      </c>
      <c r="U38" s="24" t="s">
        <v>1970</v>
      </c>
      <c r="V38" s="24" t="s">
        <v>1657</v>
      </c>
    </row>
    <row r="39" spans="1:22" x14ac:dyDescent="0.3">
      <c r="A39" s="25">
        <v>27</v>
      </c>
      <c r="B39" s="25" t="s">
        <v>5333</v>
      </c>
      <c r="C39" s="25">
        <v>2</v>
      </c>
      <c r="D39" s="24" t="s">
        <v>5334</v>
      </c>
      <c r="E39" s="24" t="s">
        <v>1645</v>
      </c>
      <c r="F39" s="24" t="s">
        <v>5335</v>
      </c>
      <c r="G39" s="24" t="s">
        <v>5336</v>
      </c>
      <c r="H39" s="40">
        <v>512000</v>
      </c>
      <c r="I39" s="24" t="s">
        <v>5337</v>
      </c>
      <c r="J39" s="24" t="s">
        <v>5338</v>
      </c>
      <c r="K39" s="24" t="s">
        <v>5339</v>
      </c>
      <c r="L39" s="24" t="s">
        <v>5338</v>
      </c>
      <c r="M39" s="41">
        <v>8</v>
      </c>
      <c r="N39" s="24" t="s">
        <v>5340</v>
      </c>
      <c r="O39" s="24" t="s">
        <v>1637</v>
      </c>
      <c r="P39" s="24" t="s">
        <v>5341</v>
      </c>
      <c r="Q39" s="24" t="s">
        <v>5333</v>
      </c>
      <c r="R39" s="40">
        <v>512000</v>
      </c>
      <c r="S39" s="24" t="s">
        <v>5342</v>
      </c>
      <c r="T39" s="24" t="s">
        <v>1655</v>
      </c>
      <c r="U39" s="24" t="s">
        <v>5343</v>
      </c>
      <c r="V39" s="24" t="s">
        <v>1642</v>
      </c>
    </row>
    <row r="40" spans="1:22" x14ac:dyDescent="0.3">
      <c r="A40" s="25">
        <v>28</v>
      </c>
      <c r="B40" s="25" t="s">
        <v>5333</v>
      </c>
      <c r="C40" s="25">
        <v>2</v>
      </c>
      <c r="D40" s="24" t="s">
        <v>5344</v>
      </c>
      <c r="E40" s="24" t="s">
        <v>1629</v>
      </c>
      <c r="F40" s="24" t="s">
        <v>5345</v>
      </c>
      <c r="G40" s="24" t="s">
        <v>1948</v>
      </c>
      <c r="H40" s="40">
        <v>5640000</v>
      </c>
      <c r="I40" s="24" t="s">
        <v>2094</v>
      </c>
      <c r="J40" s="24" t="s">
        <v>2095</v>
      </c>
      <c r="K40" s="24" t="s">
        <v>2096</v>
      </c>
      <c r="L40" s="24" t="s">
        <v>2095</v>
      </c>
      <c r="M40" s="41">
        <v>6</v>
      </c>
      <c r="N40" s="24" t="s">
        <v>5340</v>
      </c>
      <c r="O40" s="24" t="s">
        <v>1637</v>
      </c>
      <c r="P40" s="24" t="s">
        <v>2098</v>
      </c>
      <c r="Q40" s="24" t="s">
        <v>5333</v>
      </c>
      <c r="R40" s="40">
        <v>5640000</v>
      </c>
      <c r="S40" s="24" t="s">
        <v>1954</v>
      </c>
      <c r="T40" s="24" t="s">
        <v>1640</v>
      </c>
      <c r="U40" s="24" t="s">
        <v>1656</v>
      </c>
      <c r="V40" s="24" t="s">
        <v>1642</v>
      </c>
    </row>
    <row r="41" spans="1:22" x14ac:dyDescent="0.3">
      <c r="A41" s="25">
        <v>29</v>
      </c>
      <c r="B41" s="25" t="s">
        <v>5333</v>
      </c>
      <c r="C41" s="25">
        <v>2</v>
      </c>
      <c r="D41" s="24" t="s">
        <v>5346</v>
      </c>
      <c r="E41" s="24" t="s">
        <v>1645</v>
      </c>
      <c r="F41" s="24" t="s">
        <v>5335</v>
      </c>
      <c r="G41" s="24" t="s">
        <v>5347</v>
      </c>
      <c r="H41" s="40">
        <v>7308000</v>
      </c>
      <c r="I41" s="24" t="s">
        <v>5337</v>
      </c>
      <c r="J41" s="24" t="s">
        <v>5338</v>
      </c>
      <c r="K41" s="24" t="s">
        <v>5339</v>
      </c>
      <c r="L41" s="24" t="s">
        <v>5338</v>
      </c>
      <c r="M41" s="41">
        <v>174</v>
      </c>
      <c r="N41" s="24" t="s">
        <v>5340</v>
      </c>
      <c r="O41" s="24" t="s">
        <v>1637</v>
      </c>
      <c r="P41" s="24" t="s">
        <v>5348</v>
      </c>
      <c r="Q41" s="24" t="s">
        <v>5333</v>
      </c>
      <c r="R41" s="40">
        <v>7308000</v>
      </c>
      <c r="S41" s="24" t="s">
        <v>5349</v>
      </c>
      <c r="T41" s="24" t="s">
        <v>1655</v>
      </c>
      <c r="U41" s="24" t="s">
        <v>2155</v>
      </c>
      <c r="V41" s="24" t="s">
        <v>1642</v>
      </c>
    </row>
    <row r="42" spans="1:22" x14ac:dyDescent="0.3">
      <c r="A42" s="25">
        <v>30</v>
      </c>
      <c r="B42" s="25" t="s">
        <v>5333</v>
      </c>
      <c r="C42" s="25">
        <v>2</v>
      </c>
      <c r="D42" s="24" t="s">
        <v>5350</v>
      </c>
      <c r="E42" s="24" t="s">
        <v>1645</v>
      </c>
      <c r="F42" s="24" t="s">
        <v>5335</v>
      </c>
      <c r="G42" s="24" t="s">
        <v>5351</v>
      </c>
      <c r="H42" s="40">
        <v>5390000</v>
      </c>
      <c r="I42" s="24" t="s">
        <v>5352</v>
      </c>
      <c r="J42" s="24" t="s">
        <v>5353</v>
      </c>
      <c r="K42" s="24" t="s">
        <v>5354</v>
      </c>
      <c r="L42" s="24" t="s">
        <v>5355</v>
      </c>
      <c r="M42" s="41">
        <v>49</v>
      </c>
      <c r="N42" s="24" t="s">
        <v>5340</v>
      </c>
      <c r="O42" s="24" t="s">
        <v>1637</v>
      </c>
      <c r="P42" s="24" t="s">
        <v>5356</v>
      </c>
      <c r="Q42" s="24" t="s">
        <v>5333</v>
      </c>
      <c r="R42" s="40">
        <v>5390000</v>
      </c>
      <c r="S42" s="24" t="s">
        <v>5357</v>
      </c>
      <c r="T42" s="24" t="s">
        <v>1655</v>
      </c>
      <c r="U42" s="24" t="s">
        <v>1735</v>
      </c>
      <c r="V42" s="24" t="s">
        <v>1642</v>
      </c>
    </row>
    <row r="43" spans="1:22" x14ac:dyDescent="0.3">
      <c r="A43" s="25">
        <v>31</v>
      </c>
      <c r="B43" s="25" t="s">
        <v>5333</v>
      </c>
      <c r="C43" s="25">
        <v>2</v>
      </c>
      <c r="D43" s="24" t="s">
        <v>5358</v>
      </c>
      <c r="E43" s="24" t="s">
        <v>1645</v>
      </c>
      <c r="F43" s="24" t="s">
        <v>5335</v>
      </c>
      <c r="G43" s="24" t="s">
        <v>5359</v>
      </c>
      <c r="H43" s="40">
        <v>391000</v>
      </c>
      <c r="I43" s="24" t="s">
        <v>5337</v>
      </c>
      <c r="J43" s="24" t="s">
        <v>5338</v>
      </c>
      <c r="K43" s="24" t="s">
        <v>5339</v>
      </c>
      <c r="L43" s="24" t="s">
        <v>5338</v>
      </c>
      <c r="M43" s="41">
        <v>17</v>
      </c>
      <c r="N43" s="24" t="s">
        <v>5340</v>
      </c>
      <c r="O43" s="24" t="s">
        <v>1637</v>
      </c>
      <c r="P43" s="24" t="s">
        <v>5360</v>
      </c>
      <c r="Q43" s="24" t="s">
        <v>5333</v>
      </c>
      <c r="R43" s="40">
        <v>391000</v>
      </c>
      <c r="S43" s="24" t="s">
        <v>5361</v>
      </c>
      <c r="T43" s="24" t="s">
        <v>1655</v>
      </c>
      <c r="U43" s="24" t="s">
        <v>5362</v>
      </c>
      <c r="V43" s="24" t="s">
        <v>1642</v>
      </c>
    </row>
    <row r="44" spans="1:22" x14ac:dyDescent="0.3">
      <c r="A44" s="25">
        <v>32</v>
      </c>
      <c r="B44" s="25" t="s">
        <v>5333</v>
      </c>
      <c r="C44" s="25">
        <v>2</v>
      </c>
      <c r="D44" s="24" t="s">
        <v>5363</v>
      </c>
      <c r="E44" s="24" t="s">
        <v>1645</v>
      </c>
      <c r="F44" s="24" t="s">
        <v>5335</v>
      </c>
      <c r="G44" s="24" t="s">
        <v>5364</v>
      </c>
      <c r="H44" s="40">
        <v>836000</v>
      </c>
      <c r="I44" s="24" t="s">
        <v>5337</v>
      </c>
      <c r="J44" s="24" t="s">
        <v>5338</v>
      </c>
      <c r="K44" s="24" t="s">
        <v>5339</v>
      </c>
      <c r="L44" s="24" t="s">
        <v>5338</v>
      </c>
      <c r="M44" s="41">
        <v>38</v>
      </c>
      <c r="N44" s="24" t="s">
        <v>5340</v>
      </c>
      <c r="O44" s="24" t="s">
        <v>1637</v>
      </c>
      <c r="P44" s="24" t="s">
        <v>5365</v>
      </c>
      <c r="Q44" s="24" t="s">
        <v>5333</v>
      </c>
      <c r="R44" s="40">
        <v>836000</v>
      </c>
      <c r="S44" s="24" t="s">
        <v>5366</v>
      </c>
      <c r="T44" s="24" t="s">
        <v>1655</v>
      </c>
      <c r="U44" s="24" t="s">
        <v>5367</v>
      </c>
      <c r="V44" s="24" t="s">
        <v>1642</v>
      </c>
    </row>
    <row r="45" spans="1:22" x14ac:dyDescent="0.3">
      <c r="A45" s="25">
        <v>33</v>
      </c>
      <c r="B45" s="25" t="s">
        <v>5295</v>
      </c>
      <c r="C45" s="25">
        <v>2</v>
      </c>
      <c r="D45" s="24" t="s">
        <v>5368</v>
      </c>
      <c r="E45" s="24" t="s">
        <v>1645</v>
      </c>
      <c r="F45" s="24" t="s">
        <v>5369</v>
      </c>
      <c r="G45" s="24" t="s">
        <v>5370</v>
      </c>
      <c r="H45" s="40">
        <v>69911000</v>
      </c>
      <c r="I45" s="24" t="s">
        <v>5371</v>
      </c>
      <c r="J45" s="24" t="s">
        <v>5372</v>
      </c>
      <c r="K45" s="24" t="s">
        <v>5373</v>
      </c>
      <c r="L45" s="24" t="s">
        <v>5374</v>
      </c>
      <c r="M45" s="41">
        <v>3</v>
      </c>
      <c r="N45" s="24" t="s">
        <v>5375</v>
      </c>
      <c r="O45" s="24" t="s">
        <v>1637</v>
      </c>
      <c r="P45" s="24" t="s">
        <v>5376</v>
      </c>
      <c r="Q45" s="24" t="s">
        <v>5295</v>
      </c>
      <c r="R45" s="40">
        <v>69911000</v>
      </c>
      <c r="S45" s="24" t="s">
        <v>5377</v>
      </c>
      <c r="T45" s="24" t="s">
        <v>1655</v>
      </c>
      <c r="U45" s="24" t="s">
        <v>5378</v>
      </c>
      <c r="V45" s="24" t="s">
        <v>5379</v>
      </c>
    </row>
    <row r="46" spans="1:22" x14ac:dyDescent="0.3">
      <c r="A46" s="25">
        <v>34</v>
      </c>
      <c r="B46" s="25" t="s">
        <v>5380</v>
      </c>
      <c r="C46" s="25">
        <v>2</v>
      </c>
      <c r="D46" s="24" t="s">
        <v>5381</v>
      </c>
      <c r="E46" s="24" t="s">
        <v>1645</v>
      </c>
      <c r="F46" s="24" t="s">
        <v>5382</v>
      </c>
      <c r="G46" s="24" t="s">
        <v>5209</v>
      </c>
      <c r="H46" s="40">
        <v>41964000</v>
      </c>
      <c r="I46" s="24" t="s">
        <v>5210</v>
      </c>
      <c r="J46" s="24" t="s">
        <v>5211</v>
      </c>
      <c r="K46" s="24" t="s">
        <v>5212</v>
      </c>
      <c r="L46" s="24" t="s">
        <v>5211</v>
      </c>
      <c r="M46" s="41">
        <v>12</v>
      </c>
      <c r="N46" s="24" t="s">
        <v>5383</v>
      </c>
      <c r="O46" s="24" t="s">
        <v>1637</v>
      </c>
      <c r="P46" s="24" t="s">
        <v>5214</v>
      </c>
      <c r="Q46" s="24" t="s">
        <v>5380</v>
      </c>
      <c r="R46" s="40">
        <v>41964000</v>
      </c>
      <c r="S46" s="24" t="s">
        <v>5215</v>
      </c>
      <c r="T46" s="24" t="s">
        <v>1655</v>
      </c>
      <c r="U46" s="24" t="s">
        <v>5216</v>
      </c>
      <c r="V46" s="24" t="s">
        <v>1642</v>
      </c>
    </row>
    <row r="47" spans="1:22" x14ac:dyDescent="0.3">
      <c r="A47" s="25">
        <v>35</v>
      </c>
      <c r="B47" s="25" t="s">
        <v>5384</v>
      </c>
      <c r="C47" s="25">
        <v>2</v>
      </c>
      <c r="D47" s="24" t="s">
        <v>5385</v>
      </c>
      <c r="E47" s="24" t="s">
        <v>1645</v>
      </c>
      <c r="F47" s="24" t="s">
        <v>5386</v>
      </c>
      <c r="G47" s="24" t="s">
        <v>5209</v>
      </c>
      <c r="H47" s="40">
        <v>99379000</v>
      </c>
      <c r="I47" s="24" t="s">
        <v>5210</v>
      </c>
      <c r="J47" s="24" t="s">
        <v>5211</v>
      </c>
      <c r="K47" s="24" t="s">
        <v>5212</v>
      </c>
      <c r="L47" s="24" t="s">
        <v>5211</v>
      </c>
      <c r="M47" s="41">
        <v>47</v>
      </c>
      <c r="N47" s="24" t="s">
        <v>5387</v>
      </c>
      <c r="O47" s="24" t="s">
        <v>1637</v>
      </c>
      <c r="P47" s="24" t="s">
        <v>5214</v>
      </c>
      <c r="Q47" s="24" t="s">
        <v>5384</v>
      </c>
      <c r="R47" s="40">
        <v>99379000</v>
      </c>
      <c r="S47" s="24" t="s">
        <v>5215</v>
      </c>
      <c r="T47" s="24" t="s">
        <v>1655</v>
      </c>
      <c r="U47" s="24" t="s">
        <v>5216</v>
      </c>
      <c r="V47" s="24" t="s">
        <v>1670</v>
      </c>
    </row>
    <row r="48" spans="1:22" x14ac:dyDescent="0.3">
      <c r="A48" s="25">
        <v>36</v>
      </c>
      <c r="B48" s="25" t="s">
        <v>5388</v>
      </c>
      <c r="C48" s="25">
        <v>2</v>
      </c>
      <c r="D48" s="24" t="s">
        <v>5389</v>
      </c>
      <c r="E48" s="24" t="s">
        <v>1645</v>
      </c>
      <c r="F48" s="24" t="s">
        <v>5390</v>
      </c>
      <c r="G48" s="24" t="s">
        <v>5391</v>
      </c>
      <c r="H48" s="40">
        <v>25795000</v>
      </c>
      <c r="I48" s="24" t="s">
        <v>1648</v>
      </c>
      <c r="J48" s="24" t="s">
        <v>1649</v>
      </c>
      <c r="K48" s="24" t="s">
        <v>1650</v>
      </c>
      <c r="L48" s="24" t="s">
        <v>1651</v>
      </c>
      <c r="M48" s="41">
        <v>1501</v>
      </c>
      <c r="N48" s="24" t="s">
        <v>5392</v>
      </c>
      <c r="O48" s="24" t="s">
        <v>1637</v>
      </c>
      <c r="P48" s="24" t="s">
        <v>5393</v>
      </c>
      <c r="Q48" s="24" t="s">
        <v>5388</v>
      </c>
      <c r="R48" s="40">
        <v>25795000</v>
      </c>
      <c r="S48" s="24" t="s">
        <v>5394</v>
      </c>
      <c r="T48" s="24" t="s">
        <v>1655</v>
      </c>
      <c r="U48" s="24" t="s">
        <v>1868</v>
      </c>
      <c r="V48" s="24" t="s">
        <v>1657</v>
      </c>
    </row>
    <row r="49" spans="1:22" x14ac:dyDescent="0.3">
      <c r="A49" s="25">
        <v>37</v>
      </c>
      <c r="B49" s="25" t="s">
        <v>5395</v>
      </c>
      <c r="C49" s="25">
        <v>3</v>
      </c>
      <c r="D49" s="24" t="s">
        <v>5396</v>
      </c>
      <c r="E49" s="24" t="s">
        <v>1645</v>
      </c>
      <c r="F49" s="24" t="s">
        <v>5397</v>
      </c>
      <c r="G49" s="24" t="s">
        <v>5398</v>
      </c>
      <c r="H49" s="40">
        <v>80175260</v>
      </c>
      <c r="I49" s="24" t="s">
        <v>5399</v>
      </c>
      <c r="J49" s="24" t="s">
        <v>5400</v>
      </c>
      <c r="K49" s="24" t="s">
        <v>5401</v>
      </c>
      <c r="L49" s="24" t="s">
        <v>5400</v>
      </c>
      <c r="M49" s="41">
        <v>858</v>
      </c>
      <c r="N49" s="24" t="s">
        <v>5252</v>
      </c>
      <c r="O49" s="24" t="s">
        <v>1637</v>
      </c>
      <c r="P49" s="24" t="s">
        <v>5402</v>
      </c>
      <c r="Q49" s="24" t="s">
        <v>5395</v>
      </c>
      <c r="R49" s="40">
        <v>80175260</v>
      </c>
      <c r="S49" s="24" t="s">
        <v>5403</v>
      </c>
      <c r="T49" s="24" t="s">
        <v>1655</v>
      </c>
      <c r="U49" s="24" t="s">
        <v>5255</v>
      </c>
      <c r="V49" s="24" t="s">
        <v>1670</v>
      </c>
    </row>
    <row r="50" spans="1:22" x14ac:dyDescent="0.3">
      <c r="A50" s="25">
        <v>38</v>
      </c>
      <c r="B50" s="25" t="s">
        <v>5404</v>
      </c>
      <c r="C50" s="25">
        <v>3</v>
      </c>
      <c r="D50" s="24" t="s">
        <v>5405</v>
      </c>
      <c r="E50" s="24" t="s">
        <v>1714</v>
      </c>
      <c r="F50" s="24" t="s">
        <v>5406</v>
      </c>
      <c r="G50" s="24" t="s">
        <v>1948</v>
      </c>
      <c r="H50" s="24">
        <v>2755000</v>
      </c>
      <c r="I50" s="24" t="s">
        <v>1940</v>
      </c>
      <c r="J50" s="24" t="s">
        <v>1941</v>
      </c>
      <c r="K50" s="24" t="s">
        <v>1942</v>
      </c>
      <c r="L50" s="24" t="s">
        <v>1941</v>
      </c>
      <c r="M50" s="24">
        <v>1</v>
      </c>
      <c r="N50" s="24" t="s">
        <v>5407</v>
      </c>
      <c r="O50" s="24" t="s">
        <v>1637</v>
      </c>
      <c r="P50" s="24" t="s">
        <v>5308</v>
      </c>
      <c r="Q50" s="24" t="s">
        <v>5404</v>
      </c>
      <c r="R50" s="24">
        <v>2755000</v>
      </c>
      <c r="S50" s="24" t="s">
        <v>1954</v>
      </c>
      <c r="T50" s="24" t="s">
        <v>1640</v>
      </c>
      <c r="U50" s="24" t="s">
        <v>1656</v>
      </c>
      <c r="V50" s="24" t="s">
        <v>1642</v>
      </c>
    </row>
    <row r="51" spans="1:22" x14ac:dyDescent="0.3">
      <c r="A51" s="25">
        <v>39</v>
      </c>
      <c r="B51" s="25" t="s">
        <v>5408</v>
      </c>
      <c r="C51" s="25">
        <v>3</v>
      </c>
      <c r="D51" s="24" t="s">
        <v>5409</v>
      </c>
      <c r="E51" s="24" t="s">
        <v>1645</v>
      </c>
      <c r="F51" s="24" t="s">
        <v>5410</v>
      </c>
      <c r="G51" s="24" t="s">
        <v>5411</v>
      </c>
      <c r="H51" s="40">
        <v>442450000</v>
      </c>
      <c r="I51" s="24" t="s">
        <v>5412</v>
      </c>
      <c r="J51" s="24" t="s">
        <v>5413</v>
      </c>
      <c r="K51" s="24" t="s">
        <v>5414</v>
      </c>
      <c r="L51" s="24" t="s">
        <v>5413</v>
      </c>
      <c r="M51" s="41">
        <v>5</v>
      </c>
      <c r="N51" s="24" t="s">
        <v>5415</v>
      </c>
      <c r="O51" s="24" t="s">
        <v>1637</v>
      </c>
      <c r="P51" s="24" t="s">
        <v>5416</v>
      </c>
      <c r="Q51" s="24" t="s">
        <v>5408</v>
      </c>
      <c r="R51" s="40">
        <v>442450000</v>
      </c>
      <c r="S51" s="24" t="s">
        <v>5417</v>
      </c>
      <c r="T51" s="24" t="s">
        <v>1655</v>
      </c>
      <c r="U51" s="24" t="s">
        <v>5418</v>
      </c>
      <c r="V51" s="24" t="s">
        <v>5379</v>
      </c>
    </row>
    <row r="52" spans="1:22" x14ac:dyDescent="0.3">
      <c r="A52" s="25">
        <v>40</v>
      </c>
      <c r="B52" s="25" t="s">
        <v>5419</v>
      </c>
      <c r="C52" s="25">
        <v>3</v>
      </c>
      <c r="D52" s="24" t="s">
        <v>5420</v>
      </c>
      <c r="E52" s="24" t="s">
        <v>1645</v>
      </c>
      <c r="F52" s="24" t="s">
        <v>5421</v>
      </c>
      <c r="G52" s="24" t="s">
        <v>1792</v>
      </c>
      <c r="H52" s="40">
        <v>33330000</v>
      </c>
      <c r="I52" s="24" t="s">
        <v>1793</v>
      </c>
      <c r="J52" s="24" t="s">
        <v>1794</v>
      </c>
      <c r="K52" s="24" t="s">
        <v>1795</v>
      </c>
      <c r="L52" s="24" t="s">
        <v>1796</v>
      </c>
      <c r="M52" s="41">
        <v>3</v>
      </c>
      <c r="N52" s="24" t="s">
        <v>5422</v>
      </c>
      <c r="O52" s="24" t="s">
        <v>1637</v>
      </c>
      <c r="P52" s="24" t="s">
        <v>1798</v>
      </c>
      <c r="Q52" s="24" t="s">
        <v>5419</v>
      </c>
      <c r="R52" s="40">
        <v>33330000</v>
      </c>
      <c r="S52" s="24" t="s">
        <v>1799</v>
      </c>
      <c r="T52" s="24" t="s">
        <v>1655</v>
      </c>
      <c r="U52" s="24" t="s">
        <v>1656</v>
      </c>
      <c r="V52" s="24" t="s">
        <v>1657</v>
      </c>
    </row>
    <row r="53" spans="1:22" x14ac:dyDescent="0.3">
      <c r="A53" s="25">
        <v>41</v>
      </c>
      <c r="B53" s="25" t="s">
        <v>5387</v>
      </c>
      <c r="C53" s="25">
        <v>3</v>
      </c>
      <c r="D53" s="24" t="s">
        <v>5423</v>
      </c>
      <c r="E53" s="24" t="s">
        <v>1645</v>
      </c>
      <c r="F53" s="24" t="s">
        <v>5424</v>
      </c>
      <c r="G53" s="24" t="s">
        <v>5209</v>
      </c>
      <c r="H53" s="40">
        <v>20982000</v>
      </c>
      <c r="I53" s="24" t="s">
        <v>5210</v>
      </c>
      <c r="J53" s="24" t="s">
        <v>5211</v>
      </c>
      <c r="K53" s="24" t="s">
        <v>5212</v>
      </c>
      <c r="L53" s="24" t="s">
        <v>5211</v>
      </c>
      <c r="M53" s="41">
        <v>6</v>
      </c>
      <c r="N53" s="24" t="s">
        <v>5425</v>
      </c>
      <c r="O53" s="24" t="s">
        <v>1637</v>
      </c>
      <c r="P53" s="24" t="s">
        <v>5214</v>
      </c>
      <c r="Q53" s="24" t="s">
        <v>5387</v>
      </c>
      <c r="R53" s="40">
        <v>20982000</v>
      </c>
      <c r="S53" s="24" t="s">
        <v>5215</v>
      </c>
      <c r="T53" s="24" t="s">
        <v>1655</v>
      </c>
      <c r="U53" s="24" t="s">
        <v>5216</v>
      </c>
      <c r="V53" s="24" t="s">
        <v>5379</v>
      </c>
    </row>
    <row r="54" spans="1:22" x14ac:dyDescent="0.3">
      <c r="A54" s="25">
        <v>42</v>
      </c>
      <c r="B54" s="25" t="s">
        <v>5426</v>
      </c>
      <c r="C54" s="25">
        <v>3</v>
      </c>
      <c r="D54" s="24" t="s">
        <v>5427</v>
      </c>
      <c r="E54" s="24" t="s">
        <v>1714</v>
      </c>
      <c r="F54" s="24" t="s">
        <v>5428</v>
      </c>
      <c r="G54" s="24" t="s">
        <v>1948</v>
      </c>
      <c r="H54" s="24">
        <v>4969000</v>
      </c>
      <c r="I54" s="24" t="s">
        <v>1940</v>
      </c>
      <c r="J54" s="24" t="s">
        <v>1941</v>
      </c>
      <c r="K54" s="24" t="s">
        <v>1942</v>
      </c>
      <c r="L54" s="24" t="s">
        <v>1941</v>
      </c>
      <c r="M54" s="24">
        <v>1</v>
      </c>
      <c r="N54" s="24" t="s">
        <v>5429</v>
      </c>
      <c r="O54" s="24" t="s">
        <v>1637</v>
      </c>
      <c r="P54" s="24" t="s">
        <v>5308</v>
      </c>
      <c r="Q54" s="24" t="s">
        <v>5426</v>
      </c>
      <c r="R54" s="24">
        <v>4969000</v>
      </c>
      <c r="S54" s="24" t="s">
        <v>1954</v>
      </c>
      <c r="T54" s="24" t="s">
        <v>1640</v>
      </c>
      <c r="U54" s="24" t="s">
        <v>1656</v>
      </c>
      <c r="V54" s="24" t="s">
        <v>1642</v>
      </c>
    </row>
    <row r="55" spans="1:22" x14ac:dyDescent="0.3">
      <c r="A55" s="25">
        <v>43</v>
      </c>
      <c r="B55" s="25" t="s">
        <v>5430</v>
      </c>
      <c r="C55" s="25">
        <v>3</v>
      </c>
      <c r="D55" s="24" t="s">
        <v>5431</v>
      </c>
      <c r="E55" s="24" t="s">
        <v>1645</v>
      </c>
      <c r="F55" s="24" t="s">
        <v>5432</v>
      </c>
      <c r="G55" s="24" t="s">
        <v>5433</v>
      </c>
      <c r="H55" s="40">
        <v>1290000</v>
      </c>
      <c r="I55" s="24" t="s">
        <v>2148</v>
      </c>
      <c r="J55" s="24" t="s">
        <v>2149</v>
      </c>
      <c r="K55" s="24" t="s">
        <v>2150</v>
      </c>
      <c r="L55" s="24" t="s">
        <v>2151</v>
      </c>
      <c r="M55" s="41">
        <v>6</v>
      </c>
      <c r="N55" s="24" t="s">
        <v>5434</v>
      </c>
      <c r="O55" s="24" t="s">
        <v>1637</v>
      </c>
      <c r="P55" s="24" t="s">
        <v>5435</v>
      </c>
      <c r="Q55" s="24" t="s">
        <v>5430</v>
      </c>
      <c r="R55" s="40">
        <v>1290000</v>
      </c>
      <c r="S55" s="24" t="s">
        <v>5436</v>
      </c>
      <c r="T55" s="24" t="s">
        <v>1655</v>
      </c>
      <c r="U55" s="24" t="s">
        <v>5437</v>
      </c>
      <c r="V55" s="24" t="s">
        <v>1657</v>
      </c>
    </row>
    <row r="56" spans="1:22" x14ac:dyDescent="0.3">
      <c r="A56" s="25">
        <v>44</v>
      </c>
      <c r="B56" s="25" t="s">
        <v>5430</v>
      </c>
      <c r="C56" s="25">
        <v>3</v>
      </c>
      <c r="D56" s="24" t="s">
        <v>5438</v>
      </c>
      <c r="E56" s="24" t="s">
        <v>1645</v>
      </c>
      <c r="F56" s="24" t="s">
        <v>5432</v>
      </c>
      <c r="G56" s="24" t="s">
        <v>5347</v>
      </c>
      <c r="H56" s="40">
        <v>1694000</v>
      </c>
      <c r="I56" s="24" t="s">
        <v>5337</v>
      </c>
      <c r="J56" s="24" t="s">
        <v>5338</v>
      </c>
      <c r="K56" s="24" t="s">
        <v>5339</v>
      </c>
      <c r="L56" s="24" t="s">
        <v>5338</v>
      </c>
      <c r="M56" s="41">
        <v>47</v>
      </c>
      <c r="N56" s="24" t="s">
        <v>5434</v>
      </c>
      <c r="O56" s="24" t="s">
        <v>1637</v>
      </c>
      <c r="P56" s="24" t="s">
        <v>5348</v>
      </c>
      <c r="Q56" s="24" t="s">
        <v>5430</v>
      </c>
      <c r="R56" s="40">
        <v>1694000</v>
      </c>
      <c r="S56" s="24" t="s">
        <v>5349</v>
      </c>
      <c r="T56" s="24" t="s">
        <v>1655</v>
      </c>
      <c r="U56" s="24" t="s">
        <v>2155</v>
      </c>
      <c r="V56" s="24" t="s">
        <v>1657</v>
      </c>
    </row>
    <row r="57" spans="1:22" x14ac:dyDescent="0.3">
      <c r="A57" s="25">
        <v>45</v>
      </c>
      <c r="B57" s="25" t="s">
        <v>5430</v>
      </c>
      <c r="C57" s="25">
        <v>3</v>
      </c>
      <c r="D57" s="24" t="s">
        <v>5439</v>
      </c>
      <c r="E57" s="24" t="s">
        <v>1645</v>
      </c>
      <c r="F57" s="24" t="s">
        <v>5432</v>
      </c>
      <c r="G57" s="24" t="s">
        <v>5351</v>
      </c>
      <c r="H57" s="40">
        <v>660000</v>
      </c>
      <c r="I57" s="24" t="s">
        <v>5352</v>
      </c>
      <c r="J57" s="24" t="s">
        <v>5353</v>
      </c>
      <c r="K57" s="24" t="s">
        <v>5354</v>
      </c>
      <c r="L57" s="24" t="s">
        <v>5355</v>
      </c>
      <c r="M57" s="41">
        <v>6</v>
      </c>
      <c r="N57" s="24" t="s">
        <v>5434</v>
      </c>
      <c r="O57" s="24" t="s">
        <v>1637</v>
      </c>
      <c r="P57" s="24" t="s">
        <v>5356</v>
      </c>
      <c r="Q57" s="24" t="s">
        <v>5430</v>
      </c>
      <c r="R57" s="40">
        <v>660000</v>
      </c>
      <c r="S57" s="24" t="s">
        <v>5357</v>
      </c>
      <c r="T57" s="24" t="s">
        <v>1655</v>
      </c>
      <c r="U57" s="24" t="s">
        <v>1735</v>
      </c>
      <c r="V57" s="24" t="s">
        <v>1657</v>
      </c>
    </row>
    <row r="58" spans="1:22" x14ac:dyDescent="0.3">
      <c r="A58" s="25">
        <v>46</v>
      </c>
      <c r="B58" s="25" t="s">
        <v>5430</v>
      </c>
      <c r="C58" s="25">
        <v>3</v>
      </c>
      <c r="D58" s="24" t="s">
        <v>5440</v>
      </c>
      <c r="E58" s="24" t="s">
        <v>1645</v>
      </c>
      <c r="F58" s="24" t="s">
        <v>5432</v>
      </c>
      <c r="G58" s="24" t="s">
        <v>5364</v>
      </c>
      <c r="H58" s="40">
        <v>560000</v>
      </c>
      <c r="I58" s="24" t="s">
        <v>5337</v>
      </c>
      <c r="J58" s="24" t="s">
        <v>5338</v>
      </c>
      <c r="K58" s="24" t="s">
        <v>5339</v>
      </c>
      <c r="L58" s="24" t="s">
        <v>5338</v>
      </c>
      <c r="M58" s="41">
        <v>14</v>
      </c>
      <c r="N58" s="24" t="s">
        <v>5434</v>
      </c>
      <c r="O58" s="24" t="s">
        <v>1637</v>
      </c>
      <c r="P58" s="24" t="s">
        <v>5365</v>
      </c>
      <c r="Q58" s="24" t="s">
        <v>5430</v>
      </c>
      <c r="R58" s="40">
        <v>560000</v>
      </c>
      <c r="S58" s="24" t="s">
        <v>5366</v>
      </c>
      <c r="T58" s="24" t="s">
        <v>1655</v>
      </c>
      <c r="U58" s="24" t="s">
        <v>5367</v>
      </c>
      <c r="V58" s="24" t="s">
        <v>1657</v>
      </c>
    </row>
    <row r="59" spans="1:22" x14ac:dyDescent="0.3">
      <c r="A59" s="25">
        <v>47</v>
      </c>
      <c r="B59" s="25" t="s">
        <v>5430</v>
      </c>
      <c r="C59" s="25">
        <v>3</v>
      </c>
      <c r="D59" s="24" t="s">
        <v>5441</v>
      </c>
      <c r="E59" s="24" t="s">
        <v>1645</v>
      </c>
      <c r="F59" s="24" t="s">
        <v>5432</v>
      </c>
      <c r="G59" s="24" t="s">
        <v>5433</v>
      </c>
      <c r="H59" s="40">
        <v>1920000</v>
      </c>
      <c r="I59" s="24" t="s">
        <v>5442</v>
      </c>
      <c r="J59" s="24" t="s">
        <v>5443</v>
      </c>
      <c r="K59" s="24" t="s">
        <v>5444</v>
      </c>
      <c r="L59" s="24" t="s">
        <v>5445</v>
      </c>
      <c r="M59" s="41">
        <v>3</v>
      </c>
      <c r="N59" s="24" t="s">
        <v>5434</v>
      </c>
      <c r="O59" s="24" t="s">
        <v>1637</v>
      </c>
      <c r="P59" s="24" t="s">
        <v>5446</v>
      </c>
      <c r="Q59" s="24" t="s">
        <v>5430</v>
      </c>
      <c r="R59" s="40">
        <v>1920000</v>
      </c>
      <c r="S59" s="24" t="s">
        <v>5436</v>
      </c>
      <c r="T59" s="24" t="s">
        <v>1655</v>
      </c>
      <c r="U59" s="24" t="s">
        <v>5437</v>
      </c>
      <c r="V59" s="24" t="s">
        <v>1657</v>
      </c>
    </row>
    <row r="60" spans="1:22" x14ac:dyDescent="0.3">
      <c r="A60" s="25">
        <v>48</v>
      </c>
      <c r="B60" s="25" t="s">
        <v>5447</v>
      </c>
      <c r="C60" s="25">
        <v>3</v>
      </c>
      <c r="D60" s="24" t="s">
        <v>5448</v>
      </c>
      <c r="E60" s="24" t="s">
        <v>1645</v>
      </c>
      <c r="F60" s="24" t="s">
        <v>5449</v>
      </c>
      <c r="G60" s="24" t="s">
        <v>5370</v>
      </c>
      <c r="H60" s="24">
        <v>41732000</v>
      </c>
      <c r="I60" s="24" t="s">
        <v>5371</v>
      </c>
      <c r="J60" s="24" t="s">
        <v>5372</v>
      </c>
      <c r="K60" s="24" t="s">
        <v>5373</v>
      </c>
      <c r="L60" s="24" t="s">
        <v>5374</v>
      </c>
      <c r="M60" s="24">
        <v>2</v>
      </c>
      <c r="N60" s="24" t="s">
        <v>5450</v>
      </c>
      <c r="O60" s="24" t="s">
        <v>1637</v>
      </c>
      <c r="P60" s="24" t="s">
        <v>5376</v>
      </c>
      <c r="Q60" s="24" t="s">
        <v>5447</v>
      </c>
      <c r="R60" s="24">
        <v>41732000</v>
      </c>
      <c r="S60" s="24" t="s">
        <v>5377</v>
      </c>
      <c r="T60" s="24" t="s">
        <v>1655</v>
      </c>
      <c r="U60" s="24" t="s">
        <v>5378</v>
      </c>
      <c r="V60" s="24" t="s">
        <v>1670</v>
      </c>
    </row>
    <row r="61" spans="1:22" x14ac:dyDescent="0.3">
      <c r="A61" s="25">
        <v>49</v>
      </c>
      <c r="B61" s="25" t="s">
        <v>5451</v>
      </c>
      <c r="C61" s="25">
        <v>3</v>
      </c>
      <c r="D61" s="24" t="s">
        <v>5452</v>
      </c>
      <c r="E61" s="24" t="s">
        <v>1645</v>
      </c>
      <c r="F61" s="24" t="s">
        <v>5453</v>
      </c>
      <c r="G61" s="24" t="s">
        <v>5454</v>
      </c>
      <c r="H61" s="40">
        <v>12100000</v>
      </c>
      <c r="I61" s="24" t="s">
        <v>1648</v>
      </c>
      <c r="J61" s="24" t="s">
        <v>1649</v>
      </c>
      <c r="K61" s="24" t="s">
        <v>1650</v>
      </c>
      <c r="L61" s="24" t="s">
        <v>1651</v>
      </c>
      <c r="M61" s="41">
        <v>1</v>
      </c>
      <c r="N61" s="24" t="s">
        <v>5455</v>
      </c>
      <c r="O61" s="24" t="s">
        <v>1637</v>
      </c>
      <c r="P61" s="24" t="s">
        <v>5456</v>
      </c>
      <c r="Q61" s="24" t="s">
        <v>5451</v>
      </c>
      <c r="R61" s="40">
        <v>12100000</v>
      </c>
      <c r="S61" s="24" t="s">
        <v>5457</v>
      </c>
      <c r="T61" s="24" t="s">
        <v>1655</v>
      </c>
      <c r="U61" s="24" t="s">
        <v>1746</v>
      </c>
      <c r="V61" s="24" t="s">
        <v>1657</v>
      </c>
    </row>
    <row r="62" spans="1:22" x14ac:dyDescent="0.3">
      <c r="A62" s="25">
        <v>50</v>
      </c>
      <c r="B62" s="25" t="s">
        <v>5451</v>
      </c>
      <c r="C62" s="25">
        <v>3</v>
      </c>
      <c r="D62" s="24" t="s">
        <v>5458</v>
      </c>
      <c r="E62" s="24" t="s">
        <v>1645</v>
      </c>
      <c r="F62" s="24" t="s">
        <v>5453</v>
      </c>
      <c r="G62" s="24" t="s">
        <v>5459</v>
      </c>
      <c r="H62" s="40">
        <v>65835000</v>
      </c>
      <c r="I62" s="24" t="s">
        <v>1648</v>
      </c>
      <c r="J62" s="24" t="s">
        <v>1649</v>
      </c>
      <c r="K62" s="24" t="s">
        <v>1650</v>
      </c>
      <c r="L62" s="24" t="s">
        <v>1651</v>
      </c>
      <c r="M62" s="41">
        <v>1001</v>
      </c>
      <c r="N62" s="24" t="s">
        <v>5455</v>
      </c>
      <c r="O62" s="24" t="s">
        <v>1637</v>
      </c>
      <c r="P62" s="24" t="s">
        <v>5460</v>
      </c>
      <c r="Q62" s="24" t="s">
        <v>5451</v>
      </c>
      <c r="R62" s="40">
        <v>65835000</v>
      </c>
      <c r="S62" s="24" t="s">
        <v>5461</v>
      </c>
      <c r="T62" s="24" t="s">
        <v>1655</v>
      </c>
      <c r="U62" s="24" t="s">
        <v>1692</v>
      </c>
      <c r="V62" s="24" t="s">
        <v>1657</v>
      </c>
    </row>
    <row r="63" spans="1:22" x14ac:dyDescent="0.3">
      <c r="A63" s="25">
        <v>51</v>
      </c>
      <c r="B63" s="25" t="s">
        <v>5462</v>
      </c>
      <c r="C63" s="25">
        <v>4</v>
      </c>
      <c r="D63" s="24" t="s">
        <v>5463</v>
      </c>
      <c r="E63" s="24" t="s">
        <v>1660</v>
      </c>
      <c r="F63" s="24" t="s">
        <v>5464</v>
      </c>
      <c r="G63" s="24" t="s">
        <v>5259</v>
      </c>
      <c r="H63" s="24">
        <v>26980800</v>
      </c>
      <c r="I63" s="24" t="s">
        <v>5260</v>
      </c>
      <c r="J63" s="24" t="s">
        <v>5261</v>
      </c>
      <c r="K63" s="24" t="s">
        <v>5262</v>
      </c>
      <c r="L63" s="24" t="s">
        <v>5261</v>
      </c>
      <c r="M63" s="24">
        <v>511</v>
      </c>
      <c r="N63" s="24" t="s">
        <v>5465</v>
      </c>
      <c r="O63" s="24" t="s">
        <v>1637</v>
      </c>
      <c r="P63" s="24" t="s">
        <v>5264</v>
      </c>
      <c r="Q63" s="24" t="s">
        <v>5462</v>
      </c>
      <c r="R63" s="24">
        <v>26980800</v>
      </c>
      <c r="S63" s="24" t="s">
        <v>5265</v>
      </c>
      <c r="T63" s="24" t="s">
        <v>1655</v>
      </c>
      <c r="U63" s="24" t="s">
        <v>5266</v>
      </c>
      <c r="V63" s="24" t="s">
        <v>1670</v>
      </c>
    </row>
    <row r="64" spans="1:22" x14ac:dyDescent="0.3">
      <c r="A64" s="25">
        <v>52</v>
      </c>
      <c r="B64" s="25" t="s">
        <v>5429</v>
      </c>
      <c r="C64" s="25">
        <v>4</v>
      </c>
      <c r="D64" s="24" t="s">
        <v>5466</v>
      </c>
      <c r="E64" s="24" t="s">
        <v>1645</v>
      </c>
      <c r="F64" s="24" t="s">
        <v>5467</v>
      </c>
      <c r="G64" s="24" t="s">
        <v>1980</v>
      </c>
      <c r="H64" s="24">
        <v>24860000</v>
      </c>
      <c r="I64" s="24" t="s">
        <v>1648</v>
      </c>
      <c r="J64" s="24" t="s">
        <v>1649</v>
      </c>
      <c r="K64" s="24" t="s">
        <v>1650</v>
      </c>
      <c r="L64" s="24" t="s">
        <v>1651</v>
      </c>
      <c r="M64" s="24">
        <v>1000</v>
      </c>
      <c r="N64" s="24" t="s">
        <v>5468</v>
      </c>
      <c r="O64" s="24" t="s">
        <v>1637</v>
      </c>
      <c r="P64" s="24" t="s">
        <v>5469</v>
      </c>
      <c r="Q64" s="24" t="s">
        <v>5429</v>
      </c>
      <c r="R64" s="24">
        <v>24860000</v>
      </c>
      <c r="S64" s="24" t="s">
        <v>1983</v>
      </c>
      <c r="T64" s="24" t="s">
        <v>1655</v>
      </c>
      <c r="U64" s="24" t="s">
        <v>1703</v>
      </c>
      <c r="V64" s="24" t="s">
        <v>1657</v>
      </c>
    </row>
    <row r="65" spans="1:22" x14ac:dyDescent="0.3">
      <c r="A65" s="25">
        <v>53</v>
      </c>
      <c r="B65" s="25" t="s">
        <v>5429</v>
      </c>
      <c r="C65" s="25">
        <v>4</v>
      </c>
      <c r="D65" s="24" t="s">
        <v>5470</v>
      </c>
      <c r="E65" s="24" t="s">
        <v>1645</v>
      </c>
      <c r="F65" s="24" t="s">
        <v>5467</v>
      </c>
      <c r="G65" s="24" t="s">
        <v>1980</v>
      </c>
      <c r="H65" s="24">
        <v>3791700</v>
      </c>
      <c r="I65" s="24" t="s">
        <v>1648</v>
      </c>
      <c r="J65" s="24" t="s">
        <v>1649</v>
      </c>
      <c r="K65" s="24" t="s">
        <v>1650</v>
      </c>
      <c r="L65" s="24" t="s">
        <v>1651</v>
      </c>
      <c r="M65" s="24">
        <v>9</v>
      </c>
      <c r="N65" s="24" t="s">
        <v>5468</v>
      </c>
      <c r="O65" s="24" t="s">
        <v>1637</v>
      </c>
      <c r="P65" s="24" t="s">
        <v>5471</v>
      </c>
      <c r="Q65" s="24" t="s">
        <v>5429</v>
      </c>
      <c r="R65" s="24">
        <v>3791700</v>
      </c>
      <c r="S65" s="24" t="s">
        <v>1983</v>
      </c>
      <c r="T65" s="24" t="s">
        <v>1655</v>
      </c>
      <c r="U65" s="24" t="s">
        <v>1703</v>
      </c>
      <c r="V65" s="24" t="s">
        <v>1657</v>
      </c>
    </row>
    <row r="66" spans="1:22" x14ac:dyDescent="0.3">
      <c r="A66" s="25">
        <v>54</v>
      </c>
      <c r="B66" s="25" t="s">
        <v>5429</v>
      </c>
      <c r="C66" s="25">
        <v>4</v>
      </c>
      <c r="D66" s="24" t="s">
        <v>5472</v>
      </c>
      <c r="E66" s="24" t="s">
        <v>1645</v>
      </c>
      <c r="F66" s="24" t="s">
        <v>5467</v>
      </c>
      <c r="G66" s="24" t="s">
        <v>1980</v>
      </c>
      <c r="H66" s="24">
        <v>3000000</v>
      </c>
      <c r="I66" s="24" t="s">
        <v>1648</v>
      </c>
      <c r="J66" s="24" t="s">
        <v>1649</v>
      </c>
      <c r="K66" s="24" t="s">
        <v>1650</v>
      </c>
      <c r="L66" s="24" t="s">
        <v>1651</v>
      </c>
      <c r="M66" s="24">
        <v>1000</v>
      </c>
      <c r="N66" s="24" t="s">
        <v>5468</v>
      </c>
      <c r="O66" s="24" t="s">
        <v>1637</v>
      </c>
      <c r="P66" s="24" t="s">
        <v>5473</v>
      </c>
      <c r="Q66" s="24" t="s">
        <v>5429</v>
      </c>
      <c r="R66" s="24">
        <v>3000000</v>
      </c>
      <c r="S66" s="24" t="s">
        <v>1983</v>
      </c>
      <c r="T66" s="24" t="s">
        <v>1655</v>
      </c>
      <c r="U66" s="24" t="s">
        <v>1703</v>
      </c>
      <c r="V66" s="24" t="s">
        <v>1657</v>
      </c>
    </row>
    <row r="67" spans="1:22" x14ac:dyDescent="0.3">
      <c r="A67" s="25">
        <v>55</v>
      </c>
      <c r="B67" s="25" t="s">
        <v>5474</v>
      </c>
      <c r="C67" s="25">
        <v>4</v>
      </c>
      <c r="D67" s="24" t="s">
        <v>5475</v>
      </c>
      <c r="E67" s="24" t="s">
        <v>1660</v>
      </c>
      <c r="F67" s="24" t="s">
        <v>1769</v>
      </c>
      <c r="G67" s="24" t="s">
        <v>1770</v>
      </c>
      <c r="H67" s="24">
        <v>1450000</v>
      </c>
      <c r="I67" s="24" t="s">
        <v>1771</v>
      </c>
      <c r="J67" s="24" t="s">
        <v>1772</v>
      </c>
      <c r="K67" s="24" t="s">
        <v>1773</v>
      </c>
      <c r="L67" s="24" t="s">
        <v>1774</v>
      </c>
      <c r="M67" s="24">
        <v>1</v>
      </c>
      <c r="N67" s="24" t="s">
        <v>5476</v>
      </c>
      <c r="O67" s="24" t="s">
        <v>1637</v>
      </c>
      <c r="P67" s="24" t="s">
        <v>1959</v>
      </c>
      <c r="Q67" s="24" t="s">
        <v>5474</v>
      </c>
      <c r="R67" s="24">
        <v>1450000</v>
      </c>
      <c r="S67" s="24" t="s">
        <v>1776</v>
      </c>
      <c r="T67" s="24" t="s">
        <v>1655</v>
      </c>
      <c r="U67" s="24" t="s">
        <v>5156</v>
      </c>
      <c r="V67" s="24" t="s">
        <v>1670</v>
      </c>
    </row>
    <row r="68" spans="1:22" x14ac:dyDescent="0.3">
      <c r="A68" s="25">
        <v>56</v>
      </c>
      <c r="B68" s="25" t="s">
        <v>5425</v>
      </c>
      <c r="C68" s="25">
        <v>4</v>
      </c>
      <c r="D68" s="24" t="s">
        <v>5477</v>
      </c>
      <c r="E68" s="24" t="s">
        <v>1645</v>
      </c>
      <c r="F68" s="24" t="s">
        <v>5478</v>
      </c>
      <c r="G68" s="24" t="s">
        <v>5479</v>
      </c>
      <c r="H68" s="24">
        <v>23500000</v>
      </c>
      <c r="I68" s="24" t="s">
        <v>1812</v>
      </c>
      <c r="J68" s="24" t="s">
        <v>1813</v>
      </c>
      <c r="K68" s="24" t="s">
        <v>1814</v>
      </c>
      <c r="L68" s="24" t="s">
        <v>1813</v>
      </c>
      <c r="M68" s="24">
        <v>1</v>
      </c>
      <c r="N68" s="24" t="s">
        <v>5480</v>
      </c>
      <c r="O68" s="24" t="s">
        <v>1637</v>
      </c>
      <c r="P68" s="24" t="s">
        <v>5481</v>
      </c>
      <c r="Q68" s="24" t="s">
        <v>5425</v>
      </c>
      <c r="R68" s="24">
        <v>23500000</v>
      </c>
      <c r="S68" s="24" t="s">
        <v>5482</v>
      </c>
      <c r="T68" s="24" t="s">
        <v>1655</v>
      </c>
      <c r="U68" s="24" t="s">
        <v>1692</v>
      </c>
      <c r="V68" s="24" t="s">
        <v>1657</v>
      </c>
    </row>
    <row r="69" spans="1:22" x14ac:dyDescent="0.3">
      <c r="A69" s="25">
        <v>57</v>
      </c>
      <c r="B69" s="25" t="s">
        <v>5425</v>
      </c>
      <c r="C69" s="25">
        <v>4</v>
      </c>
      <c r="D69" s="24" t="s">
        <v>5483</v>
      </c>
      <c r="E69" s="24" t="s">
        <v>1645</v>
      </c>
      <c r="F69" s="24" t="s">
        <v>5478</v>
      </c>
      <c r="G69" s="24" t="s">
        <v>5479</v>
      </c>
      <c r="H69" s="24">
        <v>13100000</v>
      </c>
      <c r="I69" s="24" t="s">
        <v>1648</v>
      </c>
      <c r="J69" s="24" t="s">
        <v>1649</v>
      </c>
      <c r="K69" s="24" t="s">
        <v>1650</v>
      </c>
      <c r="L69" s="24" t="s">
        <v>1651</v>
      </c>
      <c r="M69" s="24">
        <v>1</v>
      </c>
      <c r="N69" s="24" t="s">
        <v>5480</v>
      </c>
      <c r="O69" s="24" t="s">
        <v>1637</v>
      </c>
      <c r="P69" s="24" t="s">
        <v>5484</v>
      </c>
      <c r="Q69" s="24" t="s">
        <v>5425</v>
      </c>
      <c r="R69" s="24">
        <v>13100000</v>
      </c>
      <c r="S69" s="24" t="s">
        <v>5482</v>
      </c>
      <c r="T69" s="24" t="s">
        <v>1655</v>
      </c>
      <c r="U69" s="24" t="s">
        <v>1692</v>
      </c>
      <c r="V69" s="24" t="s">
        <v>1657</v>
      </c>
    </row>
    <row r="70" spans="1:22" x14ac:dyDescent="0.3">
      <c r="A70" s="25">
        <v>58</v>
      </c>
      <c r="B70" s="25" t="s">
        <v>5425</v>
      </c>
      <c r="C70" s="25">
        <v>4</v>
      </c>
      <c r="D70" s="24" t="s">
        <v>5485</v>
      </c>
      <c r="E70" s="24" t="s">
        <v>1645</v>
      </c>
      <c r="F70" s="24" t="s">
        <v>5478</v>
      </c>
      <c r="G70" s="24" t="s">
        <v>5479</v>
      </c>
      <c r="H70" s="24">
        <v>19560000</v>
      </c>
      <c r="I70" s="24" t="s">
        <v>1964</v>
      </c>
      <c r="J70" s="24" t="s">
        <v>1965</v>
      </c>
      <c r="K70" s="24" t="s">
        <v>1966</v>
      </c>
      <c r="L70" s="24" t="s">
        <v>1965</v>
      </c>
      <c r="M70" s="24">
        <v>8</v>
      </c>
      <c r="N70" s="24" t="s">
        <v>5486</v>
      </c>
      <c r="O70" s="24" t="s">
        <v>1637</v>
      </c>
      <c r="P70" s="24" t="s">
        <v>5487</v>
      </c>
      <c r="Q70" s="24" t="s">
        <v>5425</v>
      </c>
      <c r="R70" s="24">
        <v>19560000</v>
      </c>
      <c r="S70" s="24" t="s">
        <v>5482</v>
      </c>
      <c r="T70" s="24" t="s">
        <v>1655</v>
      </c>
      <c r="U70" s="24" t="s">
        <v>1692</v>
      </c>
      <c r="V70" s="24" t="s">
        <v>1657</v>
      </c>
    </row>
    <row r="71" spans="1:22" x14ac:dyDescent="0.3">
      <c r="A71" s="25">
        <v>59</v>
      </c>
      <c r="B71" s="25" t="s">
        <v>5425</v>
      </c>
      <c r="C71" s="25">
        <v>4</v>
      </c>
      <c r="D71" s="24" t="s">
        <v>5488</v>
      </c>
      <c r="E71" s="24" t="s">
        <v>1645</v>
      </c>
      <c r="F71" s="24" t="s">
        <v>5478</v>
      </c>
      <c r="G71" s="24" t="s">
        <v>2064</v>
      </c>
      <c r="H71" s="24">
        <v>5141000</v>
      </c>
      <c r="I71" s="24" t="s">
        <v>1964</v>
      </c>
      <c r="J71" s="24" t="s">
        <v>1965</v>
      </c>
      <c r="K71" s="24" t="s">
        <v>1966</v>
      </c>
      <c r="L71" s="24" t="s">
        <v>1965</v>
      </c>
      <c r="M71" s="24">
        <v>1</v>
      </c>
      <c r="N71" s="24" t="s">
        <v>5480</v>
      </c>
      <c r="O71" s="24" t="s">
        <v>1637</v>
      </c>
      <c r="P71" s="24" t="s">
        <v>2066</v>
      </c>
      <c r="Q71" s="24" t="s">
        <v>5425</v>
      </c>
      <c r="R71" s="24">
        <v>5141000</v>
      </c>
      <c r="S71" s="24" t="s">
        <v>2067</v>
      </c>
      <c r="T71" s="24" t="s">
        <v>1655</v>
      </c>
      <c r="U71" s="24" t="s">
        <v>2068</v>
      </c>
      <c r="V71" s="24" t="s">
        <v>1657</v>
      </c>
    </row>
    <row r="72" spans="1:22" x14ac:dyDescent="0.3">
      <c r="A72" s="25">
        <v>60</v>
      </c>
      <c r="B72" s="25" t="s">
        <v>5425</v>
      </c>
      <c r="C72" s="25">
        <v>4</v>
      </c>
      <c r="D72" s="24" t="s">
        <v>5489</v>
      </c>
      <c r="E72" s="24" t="s">
        <v>5490</v>
      </c>
      <c r="F72" s="24" t="s">
        <v>5491</v>
      </c>
      <c r="G72" s="24" t="s">
        <v>1948</v>
      </c>
      <c r="H72" s="24">
        <v>3565440</v>
      </c>
      <c r="I72" s="24" t="s">
        <v>1940</v>
      </c>
      <c r="J72" s="24" t="s">
        <v>1941</v>
      </c>
      <c r="K72" s="24" t="s">
        <v>5492</v>
      </c>
      <c r="L72" s="24" t="s">
        <v>5493</v>
      </c>
      <c r="M72" s="24">
        <v>55</v>
      </c>
      <c r="N72" s="24" t="s">
        <v>5494</v>
      </c>
      <c r="O72" s="24" t="s">
        <v>1637</v>
      </c>
      <c r="P72" s="24" t="s">
        <v>5495</v>
      </c>
      <c r="Q72" s="24" t="s">
        <v>5425</v>
      </c>
      <c r="R72" s="24">
        <v>3565440</v>
      </c>
      <c r="S72" s="24" t="s">
        <v>1954</v>
      </c>
      <c r="T72" s="24" t="s">
        <v>1640</v>
      </c>
      <c r="U72" s="24" t="s">
        <v>1656</v>
      </c>
      <c r="V72" s="24" t="s">
        <v>5496</v>
      </c>
    </row>
    <row r="73" spans="1:22" x14ac:dyDescent="0.3">
      <c r="A73" s="25">
        <v>61</v>
      </c>
      <c r="B73" s="25" t="s">
        <v>5425</v>
      </c>
      <c r="C73" s="25">
        <v>4</v>
      </c>
      <c r="D73" s="24" t="s">
        <v>5497</v>
      </c>
      <c r="E73" s="24" t="s">
        <v>1645</v>
      </c>
      <c r="F73" s="24" t="s">
        <v>5478</v>
      </c>
      <c r="G73" s="24" t="s">
        <v>5498</v>
      </c>
      <c r="H73" s="24">
        <v>39593860</v>
      </c>
      <c r="I73" s="24" t="s">
        <v>5499</v>
      </c>
      <c r="J73" s="24" t="s">
        <v>5500</v>
      </c>
      <c r="K73" s="24" t="s">
        <v>5501</v>
      </c>
      <c r="L73" s="24" t="s">
        <v>5500</v>
      </c>
      <c r="M73" s="24">
        <v>9</v>
      </c>
      <c r="N73" s="24" t="s">
        <v>5480</v>
      </c>
      <c r="O73" s="24" t="s">
        <v>1637</v>
      </c>
      <c r="P73" s="24" t="s">
        <v>5502</v>
      </c>
      <c r="Q73" s="24" t="s">
        <v>5425</v>
      </c>
      <c r="R73" s="24">
        <v>39593860</v>
      </c>
      <c r="S73" s="24" t="s">
        <v>5503</v>
      </c>
      <c r="T73" s="24" t="s">
        <v>1655</v>
      </c>
      <c r="U73" s="24" t="s">
        <v>1868</v>
      </c>
      <c r="V73" s="24" t="s">
        <v>1657</v>
      </c>
    </row>
    <row r="74" spans="1:22" x14ac:dyDescent="0.3">
      <c r="A74" s="25">
        <v>62</v>
      </c>
      <c r="B74" s="25" t="s">
        <v>5504</v>
      </c>
      <c r="C74" s="25">
        <v>4</v>
      </c>
      <c r="D74" s="24" t="s">
        <v>5505</v>
      </c>
      <c r="E74" s="24" t="s">
        <v>1705</v>
      </c>
      <c r="F74" s="24" t="s">
        <v>5506</v>
      </c>
      <c r="G74" s="24" t="s">
        <v>5507</v>
      </c>
      <c r="H74" s="24">
        <v>2370000</v>
      </c>
      <c r="I74" s="24" t="s">
        <v>5508</v>
      </c>
      <c r="J74" s="24" t="s">
        <v>5509</v>
      </c>
      <c r="K74" s="24" t="s">
        <v>5510</v>
      </c>
      <c r="L74" s="24" t="s">
        <v>5511</v>
      </c>
      <c r="M74" s="24">
        <v>10</v>
      </c>
      <c r="N74" s="24" t="s">
        <v>5512</v>
      </c>
      <c r="O74" s="24" t="s">
        <v>1637</v>
      </c>
      <c r="P74" s="24" t="s">
        <v>5513</v>
      </c>
      <c r="Q74" s="24" t="s">
        <v>5504</v>
      </c>
      <c r="R74" s="24">
        <v>2370000</v>
      </c>
      <c r="S74" s="24" t="s">
        <v>5514</v>
      </c>
      <c r="T74" s="24" t="s">
        <v>2165</v>
      </c>
      <c r="U74" s="24" t="s">
        <v>5343</v>
      </c>
      <c r="V74" s="24" t="s">
        <v>1712</v>
      </c>
    </row>
    <row r="75" spans="1:22" x14ac:dyDescent="0.3">
      <c r="A75" s="25">
        <v>63</v>
      </c>
      <c r="B75" s="25" t="s">
        <v>5504</v>
      </c>
      <c r="C75" s="25">
        <v>4</v>
      </c>
      <c r="D75" s="24" t="s">
        <v>5515</v>
      </c>
      <c r="E75" s="24" t="s">
        <v>1705</v>
      </c>
      <c r="F75" s="24" t="s">
        <v>5516</v>
      </c>
      <c r="G75" s="24" t="s">
        <v>5507</v>
      </c>
      <c r="H75" s="24">
        <v>9500000</v>
      </c>
      <c r="I75" s="24" t="s">
        <v>5517</v>
      </c>
      <c r="J75" s="24" t="s">
        <v>5518</v>
      </c>
      <c r="K75" s="24" t="s">
        <v>5519</v>
      </c>
      <c r="L75" s="24" t="s">
        <v>5520</v>
      </c>
      <c r="M75" s="24">
        <v>20</v>
      </c>
      <c r="N75" s="24" t="s">
        <v>5512</v>
      </c>
      <c r="O75" s="24" t="s">
        <v>1637</v>
      </c>
      <c r="P75" s="24" t="s">
        <v>5521</v>
      </c>
      <c r="Q75" s="24" t="s">
        <v>5504</v>
      </c>
      <c r="R75" s="24">
        <v>9500000</v>
      </c>
      <c r="S75" s="24" t="s">
        <v>5514</v>
      </c>
      <c r="T75" s="24" t="s">
        <v>2165</v>
      </c>
      <c r="U75" s="24" t="s">
        <v>5343</v>
      </c>
      <c r="V75" s="24" t="s">
        <v>1712</v>
      </c>
    </row>
    <row r="76" spans="1:22" x14ac:dyDescent="0.3">
      <c r="A76" s="25">
        <v>64</v>
      </c>
      <c r="B76" s="25" t="s">
        <v>5522</v>
      </c>
      <c r="C76" s="25">
        <v>4</v>
      </c>
      <c r="D76" s="24" t="s">
        <v>5523</v>
      </c>
      <c r="E76" s="24" t="s">
        <v>1629</v>
      </c>
      <c r="F76" s="24" t="s">
        <v>5524</v>
      </c>
      <c r="G76" s="24" t="s">
        <v>1948</v>
      </c>
      <c r="H76" s="24">
        <v>940000</v>
      </c>
      <c r="I76" s="24" t="s">
        <v>2094</v>
      </c>
      <c r="J76" s="24" t="s">
        <v>2095</v>
      </c>
      <c r="K76" s="24" t="s">
        <v>2096</v>
      </c>
      <c r="L76" s="24" t="s">
        <v>2095</v>
      </c>
      <c r="M76" s="24">
        <v>1</v>
      </c>
      <c r="N76" s="24" t="s">
        <v>5525</v>
      </c>
      <c r="O76" s="24" t="s">
        <v>1637</v>
      </c>
      <c r="P76" s="24" t="s">
        <v>2098</v>
      </c>
      <c r="Q76" s="24" t="s">
        <v>5522</v>
      </c>
      <c r="R76" s="24">
        <v>940000</v>
      </c>
      <c r="S76" s="24" t="s">
        <v>1954</v>
      </c>
      <c r="T76" s="24" t="s">
        <v>1640</v>
      </c>
      <c r="U76" s="24" t="s">
        <v>1656</v>
      </c>
      <c r="V76" s="24" t="s">
        <v>1642</v>
      </c>
    </row>
    <row r="77" spans="1:22" x14ac:dyDescent="0.3">
      <c r="A77" s="25">
        <v>65</v>
      </c>
      <c r="B77" s="25" t="s">
        <v>5526</v>
      </c>
      <c r="C77" s="25">
        <v>4</v>
      </c>
      <c r="D77" s="24" t="s">
        <v>5527</v>
      </c>
      <c r="E77" s="24" t="s">
        <v>1645</v>
      </c>
      <c r="F77" s="24" t="s">
        <v>5528</v>
      </c>
      <c r="G77" s="24" t="s">
        <v>5529</v>
      </c>
      <c r="H77" s="24">
        <v>81389000</v>
      </c>
      <c r="I77" s="24" t="s">
        <v>5352</v>
      </c>
      <c r="J77" s="24" t="s">
        <v>5353</v>
      </c>
      <c r="K77" s="24" t="s">
        <v>5354</v>
      </c>
      <c r="L77" s="24" t="s">
        <v>5355</v>
      </c>
      <c r="M77" s="24">
        <v>151</v>
      </c>
      <c r="N77" s="24" t="s">
        <v>5530</v>
      </c>
      <c r="O77" s="24" t="s">
        <v>1637</v>
      </c>
      <c r="P77" s="24" t="s">
        <v>5531</v>
      </c>
      <c r="Q77" s="24" t="s">
        <v>5526</v>
      </c>
      <c r="R77" s="24">
        <v>81389000</v>
      </c>
      <c r="S77" s="24" t="s">
        <v>5532</v>
      </c>
      <c r="T77" s="24" t="s">
        <v>1655</v>
      </c>
      <c r="U77" s="24" t="s">
        <v>5533</v>
      </c>
      <c r="V77" s="24" t="s">
        <v>1670</v>
      </c>
    </row>
    <row r="78" spans="1:22" x14ac:dyDescent="0.3">
      <c r="A78" s="25">
        <v>66</v>
      </c>
      <c r="B78" s="25" t="s">
        <v>5534</v>
      </c>
      <c r="C78" s="25">
        <v>4</v>
      </c>
      <c r="D78" s="24" t="s">
        <v>5535</v>
      </c>
      <c r="E78" s="24" t="s">
        <v>1645</v>
      </c>
      <c r="F78" s="24" t="s">
        <v>5536</v>
      </c>
      <c r="G78" s="24" t="s">
        <v>5537</v>
      </c>
      <c r="H78" s="24">
        <v>97008930</v>
      </c>
      <c r="I78" s="24" t="s">
        <v>5538</v>
      </c>
      <c r="J78" s="24" t="s">
        <v>5539</v>
      </c>
      <c r="K78" s="24" t="s">
        <v>5540</v>
      </c>
      <c r="L78" s="24" t="s">
        <v>5541</v>
      </c>
      <c r="M78" s="24">
        <v>10580</v>
      </c>
      <c r="N78" s="24" t="s">
        <v>5542</v>
      </c>
      <c r="O78" s="24" t="s">
        <v>1637</v>
      </c>
      <c r="P78" s="24" t="s">
        <v>5543</v>
      </c>
      <c r="Q78" s="24" t="s">
        <v>5534</v>
      </c>
      <c r="R78" s="24">
        <v>107787700</v>
      </c>
      <c r="S78" s="24" t="s">
        <v>5544</v>
      </c>
      <c r="T78" s="24" t="s">
        <v>1655</v>
      </c>
      <c r="U78" s="24" t="s">
        <v>5545</v>
      </c>
      <c r="V78" s="24" t="s">
        <v>1670</v>
      </c>
    </row>
    <row r="79" spans="1:22" x14ac:dyDescent="0.3">
      <c r="A79" s="25">
        <v>67</v>
      </c>
      <c r="B79" s="25" t="s">
        <v>5546</v>
      </c>
      <c r="C79" s="25">
        <v>4</v>
      </c>
      <c r="D79" s="24" t="s">
        <v>5547</v>
      </c>
      <c r="E79" s="24" t="s">
        <v>1645</v>
      </c>
      <c r="F79" s="24" t="s">
        <v>5325</v>
      </c>
      <c r="G79" s="24" t="s">
        <v>5326</v>
      </c>
      <c r="H79" s="24">
        <v>44104500</v>
      </c>
      <c r="I79" s="24" t="s">
        <v>5327</v>
      </c>
      <c r="J79" s="24" t="s">
        <v>5328</v>
      </c>
      <c r="K79" s="24" t="s">
        <v>5329</v>
      </c>
      <c r="L79" s="24" t="s">
        <v>5328</v>
      </c>
      <c r="M79" s="24">
        <v>45</v>
      </c>
      <c r="N79" s="24" t="s">
        <v>5548</v>
      </c>
      <c r="O79" s="24" t="s">
        <v>1637</v>
      </c>
      <c r="P79" s="24" t="s">
        <v>5549</v>
      </c>
      <c r="Q79" s="24" t="s">
        <v>5546</v>
      </c>
      <c r="R79" s="24">
        <v>44104500</v>
      </c>
      <c r="S79" s="24" t="s">
        <v>5332</v>
      </c>
      <c r="T79" s="24" t="s">
        <v>1655</v>
      </c>
      <c r="U79" s="24" t="s">
        <v>1970</v>
      </c>
      <c r="V79" s="24" t="s">
        <v>1657</v>
      </c>
    </row>
    <row r="80" spans="1:22" x14ac:dyDescent="0.3">
      <c r="A80" s="25">
        <v>68</v>
      </c>
      <c r="B80" s="25" t="s">
        <v>5546</v>
      </c>
      <c r="C80" s="25">
        <v>4</v>
      </c>
      <c r="D80" s="24" t="s">
        <v>5550</v>
      </c>
      <c r="E80" s="24" t="s">
        <v>2145</v>
      </c>
      <c r="F80" s="24" t="s">
        <v>5551</v>
      </c>
      <c r="G80" s="24" t="s">
        <v>5507</v>
      </c>
      <c r="H80" s="24">
        <v>2370000</v>
      </c>
      <c r="I80" s="24" t="s">
        <v>5508</v>
      </c>
      <c r="J80" s="24" t="s">
        <v>5509</v>
      </c>
      <c r="K80" s="24" t="s">
        <v>5510</v>
      </c>
      <c r="L80" s="24" t="s">
        <v>5511</v>
      </c>
      <c r="M80" s="24">
        <v>10</v>
      </c>
      <c r="N80" s="24" t="s">
        <v>5548</v>
      </c>
      <c r="O80" s="24" t="s">
        <v>1637</v>
      </c>
      <c r="P80" s="24" t="s">
        <v>5513</v>
      </c>
      <c r="Q80" s="24" t="s">
        <v>5546</v>
      </c>
      <c r="R80" s="24">
        <v>2370000</v>
      </c>
      <c r="S80" s="24" t="s">
        <v>5514</v>
      </c>
      <c r="T80" s="24" t="s">
        <v>2165</v>
      </c>
      <c r="U80" s="24" t="s">
        <v>5343</v>
      </c>
      <c r="V80" s="24" t="s">
        <v>1898</v>
      </c>
    </row>
    <row r="81" spans="1:22" x14ac:dyDescent="0.3">
      <c r="A81" s="25">
        <v>69</v>
      </c>
      <c r="B81" s="25" t="s">
        <v>5546</v>
      </c>
      <c r="C81" s="25">
        <v>4</v>
      </c>
      <c r="D81" s="24" t="s">
        <v>5552</v>
      </c>
      <c r="E81" s="24" t="s">
        <v>2145</v>
      </c>
      <c r="F81" s="24" t="s">
        <v>5553</v>
      </c>
      <c r="G81" s="24" t="s">
        <v>5507</v>
      </c>
      <c r="H81" s="24">
        <v>9500000</v>
      </c>
      <c r="I81" s="24" t="s">
        <v>5517</v>
      </c>
      <c r="J81" s="24" t="s">
        <v>5518</v>
      </c>
      <c r="K81" s="24" t="s">
        <v>5519</v>
      </c>
      <c r="L81" s="24" t="s">
        <v>5520</v>
      </c>
      <c r="M81" s="24">
        <v>20</v>
      </c>
      <c r="N81" s="24" t="s">
        <v>5548</v>
      </c>
      <c r="O81" s="24" t="s">
        <v>1637</v>
      </c>
      <c r="P81" s="24" t="s">
        <v>5521</v>
      </c>
      <c r="Q81" s="24" t="s">
        <v>5546</v>
      </c>
      <c r="R81" s="24">
        <v>9500000</v>
      </c>
      <c r="S81" s="24" t="s">
        <v>5514</v>
      </c>
      <c r="T81" s="24" t="s">
        <v>2165</v>
      </c>
      <c r="U81" s="24" t="s">
        <v>5343</v>
      </c>
      <c r="V81" s="24" t="s">
        <v>1898</v>
      </c>
    </row>
    <row r="82" spans="1:22" x14ac:dyDescent="0.3">
      <c r="A82" s="25">
        <v>70</v>
      </c>
      <c r="B82" s="25" t="s">
        <v>5554</v>
      </c>
      <c r="C82" s="25">
        <v>4</v>
      </c>
      <c r="D82" s="24" t="s">
        <v>5555</v>
      </c>
      <c r="E82" s="24" t="s">
        <v>1645</v>
      </c>
      <c r="F82" s="24" t="s">
        <v>5556</v>
      </c>
      <c r="G82" s="24" t="s">
        <v>2042</v>
      </c>
      <c r="H82" s="24">
        <v>17820000</v>
      </c>
      <c r="I82" s="24" t="s">
        <v>1812</v>
      </c>
      <c r="J82" s="24" t="s">
        <v>1813</v>
      </c>
      <c r="K82" s="24" t="s">
        <v>1814</v>
      </c>
      <c r="L82" s="24" t="s">
        <v>1813</v>
      </c>
      <c r="M82" s="24">
        <v>24</v>
      </c>
      <c r="N82" s="24" t="s">
        <v>5557</v>
      </c>
      <c r="O82" s="24" t="s">
        <v>1637</v>
      </c>
      <c r="P82" s="24" t="s">
        <v>2044</v>
      </c>
      <c r="Q82" s="24" t="s">
        <v>5554</v>
      </c>
      <c r="R82" s="24">
        <v>17820000</v>
      </c>
      <c r="S82" s="24" t="s">
        <v>2045</v>
      </c>
      <c r="T82" s="24" t="s">
        <v>1655</v>
      </c>
      <c r="U82" s="24" t="s">
        <v>1970</v>
      </c>
      <c r="V82" s="24" t="s">
        <v>1657</v>
      </c>
    </row>
    <row r="83" spans="1:22" x14ac:dyDescent="0.3">
      <c r="A83" s="25">
        <v>71</v>
      </c>
      <c r="B83" s="25" t="s">
        <v>5558</v>
      </c>
      <c r="C83" s="25">
        <v>4</v>
      </c>
      <c r="D83" s="24" t="s">
        <v>5559</v>
      </c>
      <c r="E83" s="24" t="s">
        <v>1645</v>
      </c>
      <c r="F83" s="24" t="s">
        <v>5560</v>
      </c>
      <c r="G83" s="24" t="s">
        <v>1811</v>
      </c>
      <c r="H83" s="24">
        <v>49989500</v>
      </c>
      <c r="I83" s="24" t="s">
        <v>1812</v>
      </c>
      <c r="J83" s="24" t="s">
        <v>1813</v>
      </c>
      <c r="K83" s="24" t="s">
        <v>1814</v>
      </c>
      <c r="L83" s="24" t="s">
        <v>1813</v>
      </c>
      <c r="M83" s="24">
        <v>745</v>
      </c>
      <c r="N83" s="24" t="s">
        <v>5561</v>
      </c>
      <c r="O83" s="24" t="s">
        <v>1637</v>
      </c>
      <c r="P83" s="24" t="s">
        <v>5562</v>
      </c>
      <c r="Q83" s="24" t="s">
        <v>5558</v>
      </c>
      <c r="R83" s="24">
        <v>49989500</v>
      </c>
      <c r="S83" s="24" t="s">
        <v>1817</v>
      </c>
      <c r="T83" s="24" t="s">
        <v>1655</v>
      </c>
      <c r="U83" s="24" t="s">
        <v>1818</v>
      </c>
      <c r="V83" s="24" t="s">
        <v>1657</v>
      </c>
    </row>
    <row r="85" spans="1:22" x14ac:dyDescent="0.3">
      <c r="H85" s="88"/>
    </row>
  </sheetData>
  <mergeCells count="1">
    <mergeCell ref="A2:D2"/>
  </mergeCells>
  <phoneticPr fontId="2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전자조달규모(2022년)(제출)</vt:lpstr>
      <vt:lpstr>전자조달규모(2022년)(편집)</vt:lpstr>
      <vt:lpstr>완료된계약(전사, 210101~211231)</vt:lpstr>
      <vt:lpstr>2022년 전사 추가</vt:lpstr>
      <vt:lpstr>종합쇼핑몰 납품요구내역(2021년)</vt:lpstr>
      <vt:lpstr>2022년 종합쇼핑몰 전사 추가</vt:lpstr>
      <vt:lpstr>'전자조달규모(2022년)(제출)'!Print_Area</vt:lpstr>
      <vt:lpstr>'전자조달규모(2022년)(편집)'!Print_Area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완료된계약 </dc:title>
  <dc:creator>홍성화</dc:creator>
  <cp:lastModifiedBy>정찬신</cp:lastModifiedBy>
  <dcterms:created xsi:type="dcterms:W3CDTF">2022-04-27T01:37:33Z</dcterms:created>
  <dcterms:modified xsi:type="dcterms:W3CDTF">2023-10-16T01:31:46Z</dcterms:modified>
</cp:coreProperties>
</file>