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새 폴더 (2)\홈페이지 사전공표\2026\"/>
    </mc:Choice>
  </mc:AlternateContent>
  <xr:revisionPtr revIDLastSave="0" documentId="13_ncr:1_{8450EAEF-D540-457A-B696-C35B818AE430}" xr6:coauthVersionLast="47" xr6:coauthVersionMax="47" xr10:uidLastSave="{00000000-0000-0000-0000-000000000000}"/>
  <bookViews>
    <workbookView xWindow="-120" yWindow="-120" windowWidth="29040" windowHeight="15720" tabRatio="723" xr2:uid="{00000000-000D-0000-FFFF-FFFF00000000}"/>
  </bookViews>
  <sheets>
    <sheet name="전자조달규모(2025년)(제출)" sheetId="6" r:id="rId1"/>
    <sheet name="전자조달규모(2025년)(편집)" sheetId="5" r:id="rId2"/>
    <sheet name="2025년 전사" sheetId="3" r:id="rId3"/>
    <sheet name="2025년 종합쇼핑몰 전사" sheetId="1" r:id="rId4"/>
  </sheets>
  <externalReferences>
    <externalReference r:id="rId5"/>
  </externalReferences>
  <definedNames>
    <definedName name="_xlnm._FilterDatabase" localSheetId="2" hidden="1">'2025년 전사'!$A$11:$R$330</definedName>
    <definedName name="_xlnm._FilterDatabase" localSheetId="3" hidden="1">'2025년 종합쇼핑몰 전사'!$A$12:$J$120</definedName>
    <definedName name="_xlnm.Print_Area" localSheetId="0">'전자조달규모(2025년)(제출)'!$A$1:$F$65</definedName>
    <definedName name="_xlnm.Print_Area" localSheetId="1">'전자조달규모(2025년)(편집)'!$A$1:$F$50</definedName>
    <definedName name="봉">[1]Sheet5!$A$2:$C$244</definedName>
    <definedName name="정봉준씨" localSheetId="0">#REF!</definedName>
    <definedName name="정봉준씨" localSheetId="1">#REF!</definedName>
    <definedName name="정봉준씨">#REF!</definedName>
    <definedName name="제출" localSheetId="0">#REF!</definedName>
    <definedName name="제출" localSheetId="1">#REF!</definedName>
    <definedName name="제출">#REF!</definedName>
    <definedName name="추가" localSheetId="0">#REF!</definedName>
    <definedName name="추가" localSheetId="1">#REF!</definedName>
    <definedName name="추가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275" i="3"/>
  <c r="L274" i="3"/>
  <c r="L276" i="3"/>
  <c r="C8" i="1" l="1"/>
  <c r="C7" i="1"/>
  <c r="C6" i="1"/>
  <c r="C5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X3" i="5"/>
  <c r="D3" i="5"/>
  <c r="E3" i="5" s="1"/>
  <c r="F3" i="5" s="1"/>
  <c r="G3" i="5" s="1"/>
  <c r="H3" i="5" s="1"/>
  <c r="I3" i="5" s="1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C3" i="5"/>
  <c r="L330" i="3"/>
  <c r="L329" i="3"/>
  <c r="L328" i="3"/>
  <c r="L327" i="3"/>
  <c r="L277" i="3" l="1"/>
  <c r="L273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23" i="3"/>
  <c r="L324" i="3"/>
  <c r="L325" i="3"/>
  <c r="L326" i="3"/>
  <c r="L14" i="3"/>
  <c r="L15" i="3"/>
  <c r="L12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13" i="3"/>
  <c r="C6" i="3" l="1"/>
  <c r="B6" i="3"/>
  <c r="B5" i="3"/>
  <c r="C7" i="3"/>
  <c r="B7" i="3"/>
  <c r="C8" i="3"/>
  <c r="B8" i="3"/>
  <c r="C5" i="3"/>
  <c r="C9" i="3" l="1"/>
  <c r="B9" i="3"/>
  <c r="D7" i="6" l="1"/>
  <c r="C7" i="6"/>
  <c r="B6" i="6"/>
  <c r="C6" i="6"/>
  <c r="E6" i="6"/>
  <c r="E7" i="6"/>
  <c r="B9" i="1" l="1"/>
  <c r="D6" i="6"/>
  <c r="F6" i="6" s="1"/>
  <c r="X4" i="5" s="1"/>
  <c r="C9" i="1"/>
  <c r="B7" i="6"/>
  <c r="F7" i="6" s="1"/>
  <c r="X5" i="5" s="1"/>
</calcChain>
</file>

<file path=xl/sharedStrings.xml><?xml version="1.0" encoding="utf-8"?>
<sst xmlns="http://schemas.openxmlformats.org/spreadsheetml/2006/main" count="6526" uniqueCount="2503">
  <si>
    <t>물품분류번호</t>
  </si>
  <si>
    <t>업체명</t>
  </si>
  <si>
    <t>2026년 도서관리시스템 클라우드 서비스 이용</t>
  </si>
  <si>
    <t>클라우드서비스</t>
  </si>
  <si>
    <t>81111513</t>
  </si>
  <si>
    <t>주식회사 두드림시스템</t>
  </si>
  <si>
    <t>지역청년 공유사택 비품 3종 구매</t>
  </si>
  <si>
    <t>가정용세탁기</t>
  </si>
  <si>
    <t>52141601</t>
  </si>
  <si>
    <t>메타에스앤에스 주식회사</t>
  </si>
  <si>
    <t>냉방기</t>
  </si>
  <si>
    <t>40101701</t>
  </si>
  <si>
    <t>오텍캐리어 주식회사</t>
  </si>
  <si>
    <t>냉장냉동겸용장치</t>
  </si>
  <si>
    <t>24131501</t>
  </si>
  <si>
    <t>삼성전자 주식회사</t>
  </si>
  <si>
    <t>재난안전통신망(PS-LTE) 전용백신 라이선스 연장</t>
  </si>
  <si>
    <t>트랜잭션보안및바이러스보호소프트웨어</t>
  </si>
  <si>
    <t>43233205</t>
  </si>
  <si>
    <t>주식회사 시큐리온</t>
  </si>
  <si>
    <t>스마트 안전관리 통합시스템 개발서버용 라이선스(2종) 구매</t>
  </si>
  <si>
    <t>통신서버소프트웨어</t>
  </si>
  <si>
    <t>43232902</t>
  </si>
  <si>
    <t>케이지아이씨티 주식회사</t>
  </si>
  <si>
    <t>영상감시장치 구매</t>
  </si>
  <si>
    <t>영상감시장치</t>
  </si>
  <si>
    <t>46171622</t>
  </si>
  <si>
    <t>주식회사 중부보안</t>
  </si>
  <si>
    <t>구내식당 음식물처리기 구매건</t>
  </si>
  <si>
    <t>음식물쓰레기처리기</t>
  </si>
  <si>
    <t>23181998</t>
  </si>
  <si>
    <t>토탈리빙 주식회사</t>
  </si>
  <si>
    <t>정비고/자체소방대 주변 태양광 가로등 구매(설치포함)</t>
  </si>
  <si>
    <t>신재생에너지가로등</t>
  </si>
  <si>
    <t>39111697</t>
  </si>
  <si>
    <t>주식회사 제이제이코리아</t>
  </si>
  <si>
    <t>AutoDesk社 CAD 소프트웨어 라이선스 재구매</t>
  </si>
  <si>
    <t>그래픽소프트웨어</t>
  </si>
  <si>
    <t>43232102</t>
  </si>
  <si>
    <t>(주)한국인프라</t>
  </si>
  <si>
    <t>임직원 업무용 듀얼 모니터 구매</t>
  </si>
  <si>
    <t>LCD패널또는모니터</t>
  </si>
  <si>
    <t>43211902</t>
  </si>
  <si>
    <t>위메이드 보호작업장</t>
  </si>
  <si>
    <t>원격근무시스템 업그레이드 사업건 계약체결</t>
  </si>
  <si>
    <t>주식회사 시큐위즈</t>
  </si>
  <si>
    <t>업무용 차량(무쏘 스포츠) 구매 요청</t>
  </si>
  <si>
    <t>화물트럭</t>
  </si>
  <si>
    <t>25101611</t>
  </si>
  <si>
    <t>케이지모빌리티 주식회사</t>
  </si>
  <si>
    <t>차체덮개</t>
  </si>
  <si>
    <t>25174806</t>
  </si>
  <si>
    <t>패키지용품</t>
  </si>
  <si>
    <t>25175111</t>
  </si>
  <si>
    <t>페달</t>
  </si>
  <si>
    <t>25174407</t>
  </si>
  <si>
    <t>자동차안정성컨트롤시스템</t>
  </si>
  <si>
    <t>25172112</t>
  </si>
  <si>
    <t>트랜스퍼케이스어셈블리</t>
  </si>
  <si>
    <t>25173896</t>
  </si>
  <si>
    <t>2.2디젤 5인승 무쏘 칸 4WD</t>
  </si>
  <si>
    <t>자원관리서버 이중화 솔루션 구매</t>
  </si>
  <si>
    <t>유틸리티소프트웨어</t>
  </si>
  <si>
    <t>43233499</t>
  </si>
  <si>
    <t>이안플러스 주식회사</t>
  </si>
  <si>
    <t>임직원 직무스트레스 관리를 위한 뇌파계 구매</t>
  </si>
  <si>
    <t>뇌파기또는액세서리</t>
  </si>
  <si>
    <t>42182308</t>
  </si>
  <si>
    <t>주식회사 옴니씨앤에스</t>
  </si>
  <si>
    <t>업무망 전산장비(데스크탑) 구매</t>
  </si>
  <si>
    <t>데스크톱컴퓨터</t>
  </si>
  <si>
    <t>43211507</t>
  </si>
  <si>
    <t>컴퓨터시스템설치</t>
  </si>
  <si>
    <t>81111809</t>
  </si>
  <si>
    <t>운영시스템소프트웨어</t>
  </si>
  <si>
    <t>43233004</t>
  </si>
  <si>
    <t>시스템 접근 통제 솔루션 구매</t>
  </si>
  <si>
    <t>주식회사넷앤드</t>
  </si>
  <si>
    <t>운영체제 백업 소프트웨어 구매</t>
  </si>
  <si>
    <t>(주)이와이씨</t>
  </si>
  <si>
    <t>인프라 보안취약점 점검 체계 고도화 물품 구매</t>
  </si>
  <si>
    <t>(주)나일소프트</t>
  </si>
  <si>
    <t>망연계 시스템 교체 및 고도화</t>
  </si>
  <si>
    <t>주식회사 한싹</t>
  </si>
  <si>
    <t>안티바이러스(백신) 확대 운영 사업</t>
  </si>
  <si>
    <t>(주)비츠코리아</t>
  </si>
  <si>
    <t>인터넷 원격지원 솔루션 재구매</t>
  </si>
  <si>
    <t>알서포트 주식회사</t>
  </si>
  <si>
    <t>통합보안관리시스템 업그레이드 사업</t>
  </si>
  <si>
    <t>주식회사 이글루코퍼레이션</t>
  </si>
  <si>
    <t>2025년 업무자동화 라이선스(구독형) 구매</t>
  </si>
  <si>
    <t>경영관리소프트웨어</t>
  </si>
  <si>
    <t>43231599</t>
  </si>
  <si>
    <t>주식회사 부뜰정보시스템</t>
  </si>
  <si>
    <t>2025년도 여수지사 아스팔트콘크리트 덧씌우기 포장공사 지급자재(순환아스팔트콘크리트) 구매</t>
  </si>
  <si>
    <t>순환아스팔트콘크리트</t>
  </si>
  <si>
    <t>30111592</t>
  </si>
  <si>
    <t>전남중남부아스콘사업협동조합</t>
  </si>
  <si>
    <t>문서중앙화(큐브) 라이선스 추가구매</t>
  </si>
  <si>
    <t>주식회사 모코엠시스</t>
  </si>
  <si>
    <t>소회의실 회의용 의자 구매</t>
  </si>
  <si>
    <t>접이식의자</t>
  </si>
  <si>
    <t>56101542</t>
  </si>
  <si>
    <t>(사)한국기능장애인협회 유니크퍼니쳐</t>
  </si>
  <si>
    <t>신입직원 전산장비(노트북) 구매</t>
  </si>
  <si>
    <t>노트북컴퓨터</t>
  </si>
  <si>
    <t>43211503</t>
  </si>
  <si>
    <t>신입직원 전산장비(데스크탑) 구매</t>
  </si>
  <si>
    <t>신입사원 전산장비(노트북-NPU) 구매</t>
  </si>
  <si>
    <t>컴퓨터마우스또는트랙볼</t>
  </si>
  <si>
    <t>43211708</t>
  </si>
  <si>
    <t>엘지전자 주식회사</t>
  </si>
  <si>
    <t>스마트 안전관리 통합시스템 서버용 라이선스 구매</t>
  </si>
  <si>
    <t>오케스트로 주식회사</t>
  </si>
  <si>
    <t>신규 사택 비품(가전) 구매</t>
  </si>
  <si>
    <t>텔레비전</t>
  </si>
  <si>
    <t>52161505</t>
  </si>
  <si>
    <t>울산지사 원유배관 교체공사 지급자재(순환아스팔트콘크리트) 5차 추가 구매</t>
  </si>
  <si>
    <t>부경아스콘사업협동조합</t>
  </si>
  <si>
    <t>구리지사 1,2,3공동 LED조명등 교체공사 지급자재 구매</t>
  </si>
  <si>
    <t>도로조명설비</t>
  </si>
  <si>
    <t>39111603</t>
  </si>
  <si>
    <t>주식회사누리나루</t>
  </si>
  <si>
    <t>투광조명</t>
  </si>
  <si>
    <t>39111611</t>
  </si>
  <si>
    <t>밀알장애인사회통합공동체 지점 밀알조명</t>
  </si>
  <si>
    <t>주식회사 에이스엘이디</t>
  </si>
  <si>
    <t>방호용 CCTV 카메라 구매(설치포함)</t>
  </si>
  <si>
    <t>주식회사 에스카</t>
  </si>
  <si>
    <t>울산지사 원유배관 교체공사 지급자재(순환아스팔트콘크리트) 4차 추가 구매 품의</t>
  </si>
  <si>
    <t>Microsoft사 S/W 라이선스 구매</t>
  </si>
  <si>
    <t>사무용소프트웨어</t>
  </si>
  <si>
    <t>43231513</t>
  </si>
  <si>
    <t>주식회사 에쓰피케이</t>
  </si>
  <si>
    <t>울산지사 원유배관 교체공사 지급자재(순환아스팔트콘크리트) 3차 추가 구매</t>
  </si>
  <si>
    <t>평택지사 관리팀 업무용 차량 구매</t>
  </si>
  <si>
    <t>차량도장서비스</t>
  </si>
  <si>
    <t>78180299</t>
  </si>
  <si>
    <t>기아 주식회사</t>
  </si>
  <si>
    <t>스포츠유틸리티차량</t>
  </si>
  <si>
    <t>25101507</t>
  </si>
  <si>
    <t>울산지사 원유배관 교체공사 지급자재(아스팔트콘크리트) 2차 추가 구매</t>
  </si>
  <si>
    <t>아스팔트콘크리트</t>
  </si>
  <si>
    <t>30111597</t>
  </si>
  <si>
    <t>울산지사 원유배관 교체공사 지급자재(순환아스팔트콘크리트) 2차 추가 구매</t>
  </si>
  <si>
    <t>울산지사 원유배관 교체공사 지급자재(아스팔트콘크리트)추가 구매</t>
  </si>
  <si>
    <t>한컴오피스(한글 등) 사용 라이선스(ALA) 구매(2년차)</t>
  </si>
  <si>
    <t>(주)블루포트</t>
  </si>
  <si>
    <t>서산지사 외곽 영상감시장치 자재 구매</t>
  </si>
  <si>
    <t>주식회사 오티에스</t>
  </si>
  <si>
    <t>경비대 사무용 의자 구매</t>
  </si>
  <si>
    <t>작업용의자</t>
  </si>
  <si>
    <t>56112102</t>
  </si>
  <si>
    <t>사단법인중증장애인복지협회도둠</t>
  </si>
  <si>
    <t>울산지사 원유배관 교체공사 지급자재(순환이스팔트콘크리트) 추가 구매</t>
  </si>
  <si>
    <t>R25TB01183283</t>
  </si>
  <si>
    <t>제3자단가계약</t>
  </si>
  <si>
    <t>R25TB00954377</t>
  </si>
  <si>
    <t>거제지사</t>
  </si>
  <si>
    <t>R25TB00950483</t>
  </si>
  <si>
    <t>가정용전자레인지</t>
  </si>
  <si>
    <t>R25TB00452858</t>
  </si>
  <si>
    <t>수강용탁자</t>
  </si>
  <si>
    <t>극동사무가구</t>
  </si>
  <si>
    <t>R25TB00452857</t>
  </si>
  <si>
    <t>엘카퍼니처(ELCA-Furniture)</t>
  </si>
  <si>
    <t>R25TB00195570</t>
  </si>
  <si>
    <t>R25TB00190212</t>
  </si>
  <si>
    <t>R25TB01131420</t>
  </si>
  <si>
    <t>(주)코리아반도체조명</t>
  </si>
  <si>
    <t>R25TB01089606</t>
  </si>
  <si>
    <t>밸브작동기</t>
  </si>
  <si>
    <t>주식회사 에너토크</t>
  </si>
  <si>
    <t>R25TB00815530</t>
  </si>
  <si>
    <t>R25TB01165646</t>
  </si>
  <si>
    <t>R25TB00227442</t>
  </si>
  <si>
    <t>R25TB00014138</t>
  </si>
  <si>
    <t>R25TB00995595</t>
  </si>
  <si>
    <t>세탁물건조기</t>
  </si>
  <si>
    <t>R25TB00995566</t>
  </si>
  <si>
    <t>R25TB00995410</t>
  </si>
  <si>
    <t>김치냉장고</t>
  </si>
  <si>
    <t>R25TB00862651</t>
  </si>
  <si>
    <t>R25TB00809836</t>
  </si>
  <si>
    <t>주식회사 파로스</t>
  </si>
  <si>
    <t>R25TB00719216</t>
  </si>
  <si>
    <t>주식회사 라이프트리</t>
  </si>
  <si>
    <t>R25TB00272296</t>
  </si>
  <si>
    <t>분기</t>
    <phoneticPr fontId="6" type="noConversion"/>
  </si>
  <si>
    <t>구분</t>
    <phoneticPr fontId="7" type="noConversion"/>
  </si>
  <si>
    <t>건수</t>
    <phoneticPr fontId="7" type="noConversion"/>
  </si>
  <si>
    <t>계약금액 (원)</t>
    <phoneticPr fontId="7" type="noConversion"/>
  </si>
  <si>
    <t>합계</t>
    <phoneticPr fontId="7" type="noConversion"/>
  </si>
  <si>
    <t>계약번호</t>
  </si>
  <si>
    <t>계약명</t>
  </si>
  <si>
    <t>공동도급</t>
  </si>
  <si>
    <t>계약상대자(대표사, 구성원)</t>
  </si>
  <si>
    <t>사업자번호</t>
  </si>
  <si>
    <t>기업구분(대기업/중소기업)</t>
  </si>
  <si>
    <t>대표자</t>
  </si>
  <si>
    <t>계약금액</t>
  </si>
  <si>
    <t>계약금액(총괄분)</t>
  </si>
  <si>
    <t>화폐단위</t>
  </si>
  <si>
    <t>계약일자</t>
  </si>
  <si>
    <t>계약기간</t>
  </si>
  <si>
    <t>계약기간(총괄분)</t>
  </si>
  <si>
    <t>담당부서</t>
  </si>
  <si>
    <t>업무구분</t>
  </si>
  <si>
    <t>계약방법</t>
  </si>
  <si>
    <t>낙찰자선정방법</t>
  </si>
  <si>
    <t>4100075794-001</t>
  </si>
  <si>
    <t>2023~2025년 전산장비 운영 및 유지관리 용역(3차년도)</t>
  </si>
  <si>
    <t>공동이행</t>
  </si>
  <si>
    <t>주식회사 시스원</t>
  </si>
  <si>
    <t>106-81-17749</t>
  </si>
  <si>
    <t>중소기업</t>
  </si>
  <si>
    <t>서일종</t>
  </si>
  <si>
    <t>4100075771-001</t>
  </si>
  <si>
    <t>2025~2027년도 ERP 운영 및 유지관리 용역(2025년도)</t>
  </si>
  <si>
    <t>단독</t>
  </si>
  <si>
    <t>(주)비에이치컨설팅</t>
  </si>
  <si>
    <t>206-86-01936</t>
  </si>
  <si>
    <t>이완재</t>
  </si>
  <si>
    <t>4100076028-001</t>
  </si>
  <si>
    <t>2025~2027 회계연도 외부회계감사 용역(2025년)</t>
  </si>
  <si>
    <t>삼정회계법인</t>
  </si>
  <si>
    <t>102-81-34334</t>
  </si>
  <si>
    <t>김교태</t>
  </si>
  <si>
    <t>4100075224-001</t>
  </si>
  <si>
    <t>전사 디지털 복합기(클라우드 프린팅 포함) 임차 용역(2025년도분)</t>
  </si>
  <si>
    <t>(주)유에스엠</t>
  </si>
  <si>
    <t>314-81-82555</t>
  </si>
  <si>
    <t>김은희</t>
  </si>
  <si>
    <t>4100076644-001</t>
  </si>
  <si>
    <t>2025~2027년도 결산지원 및 상시 회계자문 용역(2025년도분)</t>
  </si>
  <si>
    <t>한영회계법인</t>
  </si>
  <si>
    <t>116-81-01389</t>
  </si>
  <si>
    <t>박용근</t>
  </si>
  <si>
    <t>4100076990-001</t>
  </si>
  <si>
    <t>2025~2027년도 법인세 세무조정 및 세무조사 수감 자문용역(2025년)</t>
  </si>
  <si>
    <t>삼일회계법인</t>
  </si>
  <si>
    <t>106-81-19621</t>
  </si>
  <si>
    <t>윤훈수</t>
  </si>
  <si>
    <t>4100078200-001</t>
  </si>
  <si>
    <t>한국석유공사 업무망 AI 인프라 시범 구축</t>
  </si>
  <si>
    <t>주식회사 범산</t>
  </si>
  <si>
    <t>221-81-31749</t>
  </si>
  <si>
    <t>변동희</t>
  </si>
  <si>
    <t>4100078190-001</t>
  </si>
  <si>
    <t>거제지사 펌프룸(#100,200) LED 조명등 교체공사</t>
  </si>
  <si>
    <t>143-81-16962</t>
  </si>
  <si>
    <t>김민정</t>
  </si>
  <si>
    <t>4100078010-001</t>
  </si>
  <si>
    <t>여수지사 자가처리시설(2차) 여재교체 공사</t>
  </si>
  <si>
    <t>(주)한국이엔씨</t>
  </si>
  <si>
    <t>418-81-18317</t>
  </si>
  <si>
    <t>강석대</t>
  </si>
  <si>
    <t>4100078109-001</t>
  </si>
  <si>
    <t>3차 지하공동 전기방식 정류기설비 구매(설치포함)</t>
  </si>
  <si>
    <t>주식회사 대성쏠라</t>
  </si>
  <si>
    <t>612-81-28867</t>
  </si>
  <si>
    <t>양성우</t>
  </si>
  <si>
    <t>4100078129-001</t>
  </si>
  <si>
    <t>서산지사 원유이송펌프(P-P001) 수리 공사</t>
  </si>
  <si>
    <t>현대중공업터보기계 주식회사</t>
  </si>
  <si>
    <t>428-88-00297</t>
  </si>
  <si>
    <t>김동수</t>
  </si>
  <si>
    <t>4100078064-001</t>
  </si>
  <si>
    <t>울산지사 BUOY MBC OVERHAUL 용역</t>
  </si>
  <si>
    <t>구주코포레이션</t>
  </si>
  <si>
    <t>108-18-77415</t>
  </si>
  <si>
    <t>박건우</t>
  </si>
  <si>
    <t>4100078000-001</t>
  </si>
  <si>
    <t>2025년도 여수지사 입출하부두 계류시설 도장공사</t>
  </si>
  <si>
    <t>주식회사 비앤비건설</t>
  </si>
  <si>
    <t>493-81-01331</t>
  </si>
  <si>
    <t>양광천</t>
  </si>
  <si>
    <t>4100078062-001</t>
  </si>
  <si>
    <t>1방유제 탱크 노즐부 방폭조명등 교체공사</t>
  </si>
  <si>
    <t>4100078034-001</t>
  </si>
  <si>
    <t>외곽휀스 제초작업</t>
  </si>
  <si>
    <t>용인시산림조합</t>
  </si>
  <si>
    <t>135-82-01164</t>
  </si>
  <si>
    <t>이대영</t>
  </si>
  <si>
    <t>4100077985-001</t>
  </si>
  <si>
    <t>2025년 한국석유공사 춘추계 근무복 구매</t>
  </si>
  <si>
    <t>뱅크어패럴</t>
  </si>
  <si>
    <t>204-19-36927</t>
  </si>
  <si>
    <t>김민희</t>
  </si>
  <si>
    <t>4100077984-001</t>
  </si>
  <si>
    <t>곡성지사 건물 옥상 지붕강판 설치공사</t>
  </si>
  <si>
    <t>지혜인테리어</t>
  </si>
  <si>
    <t>670-01-03477</t>
  </si>
  <si>
    <t>임미진</t>
  </si>
  <si>
    <t>4100077970-001</t>
  </si>
  <si>
    <t>2025년 안전밸브 정기검사</t>
  </si>
  <si>
    <t>(주)유성</t>
  </si>
  <si>
    <t>312-81-88679</t>
  </si>
  <si>
    <t>정성욱</t>
  </si>
  <si>
    <t>4100077998-001</t>
  </si>
  <si>
    <t>행정동 1층 화장실 보수공사</t>
  </si>
  <si>
    <t>우리이웃타일</t>
  </si>
  <si>
    <t>264-24-01098</t>
  </si>
  <si>
    <t>이일하</t>
  </si>
  <si>
    <t>4100077934-001</t>
  </si>
  <si>
    <t>해상 DETONATION FLAME ARRESTER 분해, 보수 용역</t>
  </si>
  <si>
    <t>주식회사 태림산업</t>
  </si>
  <si>
    <t>316-81-07815</t>
  </si>
  <si>
    <t>이필성</t>
  </si>
  <si>
    <t>4100077941-001</t>
  </si>
  <si>
    <t>잡목제거 용역</t>
  </si>
  <si>
    <t>해밀조경 주식회사</t>
  </si>
  <si>
    <t>405-81-12582</t>
  </si>
  <si>
    <t>손지현</t>
  </si>
  <si>
    <t>4100077855-001</t>
  </si>
  <si>
    <t>표준기록관리시스템 S/W 및 기록물 이관 용역</t>
  </si>
  <si>
    <t>주식회사 아키브소프트</t>
  </si>
  <si>
    <t>862-86-00042</t>
  </si>
  <si>
    <t>김지성</t>
  </si>
  <si>
    <t>4100077843-001</t>
  </si>
  <si>
    <t>곡성지사 변전실 콘덴서 구매(설치포함)</t>
  </si>
  <si>
    <t>주식회사 무강기업</t>
  </si>
  <si>
    <t>410-86-31193</t>
  </si>
  <si>
    <t>박생봉</t>
  </si>
  <si>
    <t>4100077818-001</t>
  </si>
  <si>
    <t>곡성지사 변전실 무정전 전원장치 구매(설치포함)</t>
  </si>
  <si>
    <t>태진테크주식회사</t>
  </si>
  <si>
    <t>127-81-79719</t>
  </si>
  <si>
    <t>이정자</t>
  </si>
  <si>
    <t>4100077840-001</t>
  </si>
  <si>
    <t>지사 내 제초작업</t>
  </si>
  <si>
    <t>4100077835-001</t>
  </si>
  <si>
    <t>2025년 자영알뜰주유소 SNS 이벤트 상품 구매</t>
  </si>
  <si>
    <t>주식회사씽굿</t>
  </si>
  <si>
    <t>214-86-44014</t>
  </si>
  <si>
    <t>신선경</t>
  </si>
  <si>
    <t>4100077777-001</t>
  </si>
  <si>
    <t>거제지사 방호용 NVR 교체공사</t>
  </si>
  <si>
    <t>주식회사 아이디</t>
  </si>
  <si>
    <t>305-86-32740</t>
  </si>
  <si>
    <t>박근영</t>
  </si>
  <si>
    <t>4100077762-001</t>
  </si>
  <si>
    <t>사회적 책무 및 방만경영 체계 고도화 용역</t>
  </si>
  <si>
    <t>주식회사 가람비즈</t>
  </si>
  <si>
    <t>367-81-01309</t>
  </si>
  <si>
    <t>신윤</t>
  </si>
  <si>
    <t>4100077775-001</t>
  </si>
  <si>
    <t>2025년도 서산지사 휘발유 입출하헤더밸브 보수공사</t>
  </si>
  <si>
    <t>주식회사마루건설</t>
  </si>
  <si>
    <t>121-81-82953</t>
  </si>
  <si>
    <t>김선자</t>
  </si>
  <si>
    <t>4100077758-001</t>
  </si>
  <si>
    <t>2025년도 거제지사 안전밸브 정기점검 및 보수공사</t>
  </si>
  <si>
    <t>주식회사 에프엠지</t>
  </si>
  <si>
    <t>422-87-01025</t>
  </si>
  <si>
    <t>설영미</t>
  </si>
  <si>
    <t>4100077697-001</t>
  </si>
  <si>
    <t>본사 사옥 승강기 부품(도어행거)교체 용역</t>
  </si>
  <si>
    <t>오티스엘리베이터(유)</t>
  </si>
  <si>
    <t>606-85-10657</t>
  </si>
  <si>
    <t>조익서</t>
  </si>
  <si>
    <t>4100077729-001</t>
  </si>
  <si>
    <t>가스감지기 센서교체 (검교정 포함)</t>
  </si>
  <si>
    <t>주식회사 에스솔루션</t>
  </si>
  <si>
    <t>179-86-03419</t>
  </si>
  <si>
    <t>김성훈</t>
  </si>
  <si>
    <t>4100077667-001</t>
  </si>
  <si>
    <t>방송설비 구매설치</t>
  </si>
  <si>
    <t>명성이앤지</t>
  </si>
  <si>
    <t>226-08-84909</t>
  </si>
  <si>
    <t>김동호</t>
  </si>
  <si>
    <t>4100077644-001</t>
  </si>
  <si>
    <t>여수지사 YARD 지역 배관 도장공사</t>
  </si>
  <si>
    <t>동양건설 주식회사</t>
  </si>
  <si>
    <t>408-81-23899</t>
  </si>
  <si>
    <t>양병근</t>
  </si>
  <si>
    <t>4100077636-001</t>
  </si>
  <si>
    <t>서산지사 예초관리 용역</t>
  </si>
  <si>
    <t>주식회사 송산조경</t>
  </si>
  <si>
    <t>739-81-03384</t>
  </si>
  <si>
    <t>김보민</t>
  </si>
  <si>
    <t>4100077604-001</t>
  </si>
  <si>
    <t>여수지사 유동지붕형 저장탱크(TK-303) 접지설비(RGA) 교체 공사</t>
  </si>
  <si>
    <t>주식회사 한일이엔지</t>
  </si>
  <si>
    <t>472-86-02508</t>
  </si>
  <si>
    <t>이미경</t>
  </si>
  <si>
    <t>4100077623-001</t>
  </si>
  <si>
    <t>원유탱크 상부 안전블록 설치(3기) 작업</t>
  </si>
  <si>
    <t>한길플랜트 주식회사</t>
  </si>
  <si>
    <t>129-81-59927</t>
  </si>
  <si>
    <t>김재일</t>
  </si>
  <si>
    <t>4100077624-001</t>
  </si>
  <si>
    <t>2025년 서산지사 지하안전점검 육안조사 용역</t>
  </si>
  <si>
    <t>한국건설연구소 주식회사</t>
  </si>
  <si>
    <t>301-86-26867</t>
  </si>
  <si>
    <t>서진욱</t>
  </si>
  <si>
    <t>4100077593-001</t>
  </si>
  <si>
    <t>지정폐기물(폐연료유) 처리 용역</t>
  </si>
  <si>
    <t>주식회사 드림개발</t>
  </si>
  <si>
    <t>311-81-27984</t>
  </si>
  <si>
    <t>이민희</t>
  </si>
  <si>
    <t>4100077567-001</t>
  </si>
  <si>
    <t>2025년도 서산지사 입출하부두 정밀안전점검 용역</t>
  </si>
  <si>
    <t>주식회사한국국토안전연구원</t>
  </si>
  <si>
    <t>105-86-46737</t>
  </si>
  <si>
    <t>오성균</t>
  </si>
  <si>
    <t>4100077482-001</t>
  </si>
  <si>
    <t>서산지사 전기실 VCB 및 콘덴서 교체공사</t>
  </si>
  <si>
    <t>주식회사 디엠</t>
  </si>
  <si>
    <t>883-86-01465</t>
  </si>
  <si>
    <t>전수미</t>
  </si>
  <si>
    <t>4100077573-001</t>
  </si>
  <si>
    <t>기록관리시스템 서버용 바이러스 백신 소프트웨어 라이선스 갱신</t>
  </si>
  <si>
    <t>주식회사하우리</t>
  </si>
  <si>
    <t>229-81-31568</t>
  </si>
  <si>
    <t>김희천</t>
  </si>
  <si>
    <t>4100077581-001</t>
  </si>
  <si>
    <t>기지내 안전표지판 추가 보완 설치작업</t>
  </si>
  <si>
    <t>주식회사 이노사인</t>
  </si>
  <si>
    <t>705-81-02397</t>
  </si>
  <si>
    <t>최미진</t>
  </si>
  <si>
    <t>4100077557-001</t>
  </si>
  <si>
    <t>서산지사 JET MIXER TEST용 PUMP 교체 및 설치 공사</t>
  </si>
  <si>
    <t>4100077470-001</t>
  </si>
  <si>
    <t>UPS 및 차단기 조작용 축전지 구매(설치 포함)</t>
  </si>
  <si>
    <t>(주)디엔통신</t>
  </si>
  <si>
    <t>305-86-21850</t>
  </si>
  <si>
    <t>전재민</t>
  </si>
  <si>
    <t>4100077445-001</t>
  </si>
  <si>
    <t>소음·진동이 해양생물에 미치는 영향조사</t>
  </si>
  <si>
    <t>전남대학교산학협력단여수산학협력본부</t>
  </si>
  <si>
    <t>417-82-06488</t>
  </si>
  <si>
    <t>김상훈</t>
  </si>
  <si>
    <t>4100077417-001</t>
  </si>
  <si>
    <t>1차기지 가스감지기 교체공사</t>
  </si>
  <si>
    <t>승리정보통신주식회사</t>
  </si>
  <si>
    <t>613-81-33965</t>
  </si>
  <si>
    <t>조계순</t>
  </si>
  <si>
    <t>4100077468-001</t>
  </si>
  <si>
    <t>JETTY VOC 배관 10" RELIEF VALVE 구매</t>
  </si>
  <si>
    <t>주식회사 탑세이프</t>
  </si>
  <si>
    <t>615-81-39965</t>
  </si>
  <si>
    <t>심영보</t>
  </si>
  <si>
    <t>4100077364-001</t>
  </si>
  <si>
    <t>식당동 지하실 구조안전 보수·보강공사</t>
  </si>
  <si>
    <t>(주)제이투건설</t>
  </si>
  <si>
    <t>733-81-01239</t>
  </si>
  <si>
    <t>김정아</t>
  </si>
  <si>
    <t>4100077378-001</t>
  </si>
  <si>
    <t>업무망PC VDI 업그레이드 용역</t>
  </si>
  <si>
    <t>주식회사 정원엔시스</t>
  </si>
  <si>
    <t>211-81-08071</t>
  </si>
  <si>
    <t>한덕희</t>
  </si>
  <si>
    <t>4100077437-001</t>
  </si>
  <si>
    <t>위험물 예방규정 이행실태 평가 컨설팅 용역</t>
  </si>
  <si>
    <t>주식회사대한방재</t>
  </si>
  <si>
    <t>417-81-29882</t>
  </si>
  <si>
    <t>김건우</t>
  </si>
  <si>
    <t>4100077424-001</t>
  </si>
  <si>
    <t>UPS OVERHAUL(정밀점검)</t>
  </si>
  <si>
    <t>맥스컴</t>
  </si>
  <si>
    <t>314-25-62913</t>
  </si>
  <si>
    <t>이문섭</t>
  </si>
  <si>
    <t>4100077404-001</t>
  </si>
  <si>
    <t>MOV-114, 309 ACTUATOR 구매설치</t>
  </si>
  <si>
    <t>영동 V&amp;A</t>
  </si>
  <si>
    <t>893-08-00432</t>
  </si>
  <si>
    <t>유정숙</t>
  </si>
  <si>
    <t>4100077335-001</t>
  </si>
  <si>
    <t>석유개발 IT자원 통합 관리시스템(E-CENTER) 업그레이드 용역</t>
  </si>
  <si>
    <t>(주)클루닉스</t>
  </si>
  <si>
    <t>119-81-35272</t>
  </si>
  <si>
    <t>서진우</t>
  </si>
  <si>
    <t>4100077306-001</t>
  </si>
  <si>
    <t>전기실 냉난방기(PAC-601 B) 교체공사</t>
  </si>
  <si>
    <t>주식회사 신흥</t>
  </si>
  <si>
    <t>511-81-17922</t>
  </si>
  <si>
    <t>신승열</t>
  </si>
  <si>
    <t>4100077289-001</t>
  </si>
  <si>
    <t>DCS PROGRAM 오류 점검 및 복구공사</t>
  </si>
  <si>
    <t>한국에머슨 주식회사</t>
  </si>
  <si>
    <t>211-81-60529</t>
  </si>
  <si>
    <t>정재성</t>
  </si>
  <si>
    <t>4100077283-001</t>
  </si>
  <si>
    <t>2025년도 서산지사 입출하부두 보수·보강공사</t>
  </si>
  <si>
    <t>뉴마린엔지니어링 주식회사</t>
  </si>
  <si>
    <t>601-81-32885</t>
  </si>
  <si>
    <t>고성광</t>
  </si>
  <si>
    <t>4100077230-001</t>
  </si>
  <si>
    <t>부탄 히터(H-202) 정밀점검 공사</t>
  </si>
  <si>
    <t>4100077268-001</t>
  </si>
  <si>
    <t>안심신고인 제도 운영 용역</t>
  </si>
  <si>
    <t>행복한 일 연구소</t>
  </si>
  <si>
    <t>501-04-50883</t>
  </si>
  <si>
    <t>문강분</t>
  </si>
  <si>
    <t>4100077254-001</t>
  </si>
  <si>
    <t>펌뱅킹 VAN 서비스 교체 및 테스트 용역</t>
  </si>
  <si>
    <t>(주)이씨뱅크</t>
  </si>
  <si>
    <t>101-81-48946</t>
  </si>
  <si>
    <t>최승관</t>
  </si>
  <si>
    <t>4100077243-001</t>
  </si>
  <si>
    <t>트럭출하대 정온식 감지선형 감지기 보수공사</t>
  </si>
  <si>
    <t>주식회사 세이브이앤씨</t>
  </si>
  <si>
    <t>890-81-00019</t>
  </si>
  <si>
    <t>김강환</t>
  </si>
  <si>
    <t>4100077174-001</t>
  </si>
  <si>
    <t>거제지사 입출하부두 해상로딩암 보수공사</t>
  </si>
  <si>
    <t>제일기술산업주식회사</t>
  </si>
  <si>
    <t>417-81-32465</t>
  </si>
  <si>
    <t>박동화</t>
  </si>
  <si>
    <t>4100077195-001</t>
  </si>
  <si>
    <t>ADIPEC 2025 한국석유공사 홍보관 설치·운영 용역</t>
  </si>
  <si>
    <t>주식회사 에이디자인그룹</t>
  </si>
  <si>
    <t>105-87-39548</t>
  </si>
  <si>
    <t>나진철</t>
  </si>
  <si>
    <t>4100077199-001</t>
  </si>
  <si>
    <t>한국석유공사 보수체계 개선 용역</t>
  </si>
  <si>
    <t>(주)에프엠어소시에이츠</t>
  </si>
  <si>
    <t>602-81-35508</t>
  </si>
  <si>
    <t>신재욱</t>
  </si>
  <si>
    <t>4100077209-001</t>
  </si>
  <si>
    <t>2025년 하반기 여수지사 굴삭기 단기임차 용역</t>
  </si>
  <si>
    <t>골드중기</t>
  </si>
  <si>
    <t>227-10-18496</t>
  </si>
  <si>
    <t>윤은선</t>
  </si>
  <si>
    <t>4100077140-001</t>
  </si>
  <si>
    <t>HDO 내 KNOC 케이블 교체 공사</t>
  </si>
  <si>
    <t>주식회사 윤호전기통신</t>
  </si>
  <si>
    <t>316-81-07907</t>
  </si>
  <si>
    <t>전순진</t>
  </si>
  <si>
    <t>4100077189-001</t>
  </si>
  <si>
    <t>여수지사 오폐수처리설비 펌프 교체 공사</t>
  </si>
  <si>
    <t>주식회사 연성</t>
  </si>
  <si>
    <t>412-81-26459</t>
  </si>
  <si>
    <t>윤성연</t>
  </si>
  <si>
    <t>4100077211-001</t>
  </si>
  <si>
    <t>동해지지사 내부 제초작업</t>
  </si>
  <si>
    <t>주식회사 조은조경</t>
  </si>
  <si>
    <t>409-81-98466</t>
  </si>
  <si>
    <t>진성태</t>
  </si>
  <si>
    <t>4100077170-001</t>
  </si>
  <si>
    <t>한국석유공사 사례로 톺아보는 윤리경영(업무매뉴얼) 출간 용역</t>
  </si>
  <si>
    <t>주식회사 디에이컴퍼니</t>
  </si>
  <si>
    <t>190-86-02718</t>
  </si>
  <si>
    <t>이정애</t>
  </si>
  <si>
    <t>4100077182-001</t>
  </si>
  <si>
    <t>용인지사 밀도계(DT-001) 교체공사</t>
  </si>
  <si>
    <t>주식회사금성엔지니어링</t>
  </si>
  <si>
    <t>311-81-18262</t>
  </si>
  <si>
    <t>황윤국</t>
  </si>
  <si>
    <t>4100077158-001</t>
  </si>
  <si>
    <t>한국석유공사 거제지사 광파측량기 구매</t>
  </si>
  <si>
    <t>주식회사 지오버스</t>
  </si>
  <si>
    <t>383-86-02187</t>
  </si>
  <si>
    <t>김미선</t>
  </si>
  <si>
    <t>4100077122-001</t>
  </si>
  <si>
    <t>여수지사 공정제어설비(DCS) H/W 교체공사</t>
  </si>
  <si>
    <t>주식회사 비츠로시스</t>
  </si>
  <si>
    <t>218-81-01953</t>
  </si>
  <si>
    <t>이기재</t>
  </si>
  <si>
    <t>4100077119-001</t>
  </si>
  <si>
    <t>2025년도 하반기 MTN프로그램 업데이트 관련 회계 용역</t>
  </si>
  <si>
    <t>4100077124-001</t>
  </si>
  <si>
    <t>서산지사 방유제 예초관리 용역</t>
  </si>
  <si>
    <t>4100077003-001</t>
  </si>
  <si>
    <t>부두 RCM 유압호스, 연결피팅류 교체공사</t>
  </si>
  <si>
    <t>신라파이어 주식회사</t>
  </si>
  <si>
    <t>139-81-28455</t>
  </si>
  <si>
    <t>이정규</t>
  </si>
  <si>
    <t>4100077059-001</t>
  </si>
  <si>
    <t>용인지사 비상발전기 및 소방펌프 엔진 정밀점검(OVERHAUL)</t>
  </si>
  <si>
    <t>한양기계상사주식회사</t>
  </si>
  <si>
    <t>310-81-11612</t>
  </si>
  <si>
    <t>이한영</t>
  </si>
  <si>
    <t>4100077126-001</t>
  </si>
  <si>
    <t>사내도서관 도서 및 서가 이전 용역</t>
  </si>
  <si>
    <t>아트원</t>
  </si>
  <si>
    <t>621-20-44889</t>
  </si>
  <si>
    <t>박정희</t>
  </si>
  <si>
    <t>4100077017-001</t>
  </si>
  <si>
    <t>여수지사 JETTY WORKING PLATFORM 하부 배관 교체 공사</t>
  </si>
  <si>
    <t>주식회사 수경</t>
  </si>
  <si>
    <t>833-87-02281</t>
  </si>
  <si>
    <t>이강립</t>
  </si>
  <si>
    <t>4100077040-001</t>
  </si>
  <si>
    <t>거제지사 산지구간 방호휀스 주변 보수공사</t>
  </si>
  <si>
    <t>주식회사 진산건설</t>
  </si>
  <si>
    <t>508-81-14007</t>
  </si>
  <si>
    <t>허은숙</t>
  </si>
  <si>
    <t>4100077048-001</t>
  </si>
  <si>
    <t>한국석유공사 서산지사 전동밸브(42“) 구매</t>
  </si>
  <si>
    <t>우먼플러스</t>
  </si>
  <si>
    <t>542-18-00789</t>
  </si>
  <si>
    <t>지영미</t>
  </si>
  <si>
    <t>4100077016-001</t>
  </si>
  <si>
    <t>2025년도 서산지사 부두박지 유지준설공사 실시설계용역</t>
  </si>
  <si>
    <t>주식회사 신명건설기술공사</t>
  </si>
  <si>
    <t>132-81-26344</t>
  </si>
  <si>
    <t>김장흥</t>
  </si>
  <si>
    <t>4100077032-001</t>
  </si>
  <si>
    <t>2025년 우수 협력주유소 현판 제작, 설치</t>
  </si>
  <si>
    <t>에스티인 주식회사</t>
  </si>
  <si>
    <t>134-86-13200</t>
  </si>
  <si>
    <t>장미리</t>
  </si>
  <si>
    <t>4100076984-001</t>
  </si>
  <si>
    <t>2025년도 서산지사 안전밸브 정기검사 및 보수공사</t>
  </si>
  <si>
    <t>(주)건영</t>
  </si>
  <si>
    <t>313-81-28903</t>
  </si>
  <si>
    <t>김용환</t>
  </si>
  <si>
    <t>4100076946-001</t>
  </si>
  <si>
    <t>2025 기후산업국제박람회 한국석유공사 홍보관 설치·운영 용역</t>
  </si>
  <si>
    <t>이아이피커뮤니케이션(주)</t>
  </si>
  <si>
    <t>120-86-76720</t>
  </si>
  <si>
    <t>임성하</t>
  </si>
  <si>
    <t>4100076986-001</t>
  </si>
  <si>
    <t>거제지사 주변전실 진공차단기(VCB) 교체공사</t>
  </si>
  <si>
    <t>(주)세인텍</t>
  </si>
  <si>
    <t>613-81-15496</t>
  </si>
  <si>
    <t>신승우</t>
  </si>
  <si>
    <t>4100076996-001</t>
  </si>
  <si>
    <t>해상로딩암 PMI(예방정비점검) 용역</t>
  </si>
  <si>
    <t>주식회사 씨테크코퍼레이션</t>
  </si>
  <si>
    <t>792-88-01111</t>
  </si>
  <si>
    <t>이상돈</t>
  </si>
  <si>
    <t>4100076995-001</t>
  </si>
  <si>
    <t>VOC 신설배관 설치 공사</t>
  </si>
  <si>
    <t>4100076962-001</t>
  </si>
  <si>
    <t>JETTY BD 및 MD 난간대 개선공사</t>
  </si>
  <si>
    <t>(주)대창이앤씨</t>
  </si>
  <si>
    <t>371-88-00671</t>
  </si>
  <si>
    <t>김창선</t>
  </si>
  <si>
    <t>4100076939-001</t>
  </si>
  <si>
    <t>2025년도 평택지사 제1부두 정밀안전점검 용역</t>
  </si>
  <si>
    <t>주식회사 청출어람</t>
  </si>
  <si>
    <t>607-81-68682</t>
  </si>
  <si>
    <t>심경환</t>
  </si>
  <si>
    <t>4100076938-001</t>
  </si>
  <si>
    <t>석유개발 기술자료 스토리지 구매</t>
  </si>
  <si>
    <t>케이엘정보통신 주식회사</t>
  </si>
  <si>
    <t>314-81-41684</t>
  </si>
  <si>
    <t>최종윤</t>
  </si>
  <si>
    <t>4100076929-001</t>
  </si>
  <si>
    <t>2025년도 울산지사 INERT GAS BOOSTER FAN 보수공사</t>
  </si>
  <si>
    <t>주식회사에쓰지엔지니어링</t>
  </si>
  <si>
    <t>610-81-37389</t>
  </si>
  <si>
    <t>권태용</t>
  </si>
  <si>
    <t>4100076926-001</t>
  </si>
  <si>
    <t>2025년 평택지사 내외부 제초작업</t>
  </si>
  <si>
    <t>주식회사 백호이앤티</t>
  </si>
  <si>
    <t>319-87-02484</t>
  </si>
  <si>
    <t>조현미</t>
  </si>
  <si>
    <t>4100076902-001</t>
  </si>
  <si>
    <t>프로세스지역 체크밸브(CH-001) 탈거 및 설치공사</t>
  </si>
  <si>
    <t>공진산업주식회사</t>
  </si>
  <si>
    <t>315-88-01044</t>
  </si>
  <si>
    <t>김점영</t>
  </si>
  <si>
    <t>4100076903-001</t>
  </si>
  <si>
    <t>VOC 배관 변경 및 PANEL 개선 공사</t>
  </si>
  <si>
    <t>(주)한양인더스트리</t>
  </si>
  <si>
    <t>113-81-28787</t>
  </si>
  <si>
    <t>손희</t>
  </si>
  <si>
    <t>4100076875-001</t>
  </si>
  <si>
    <t>구리지사 1,2공동 포소화시설 개선 공사</t>
  </si>
  <si>
    <t>주식회사 가야플랜트</t>
  </si>
  <si>
    <t>487-86-00782</t>
  </si>
  <si>
    <t>조인희</t>
  </si>
  <si>
    <t>4100076860-001</t>
  </si>
  <si>
    <t>2025년도 여수지사 악취방지시설 개선 공사</t>
  </si>
  <si>
    <t>주식회사대광솔루션</t>
  </si>
  <si>
    <t>417-81-05838</t>
  </si>
  <si>
    <t>문성환</t>
  </si>
  <si>
    <t>4100076863-001</t>
  </si>
  <si>
    <t>평택지사 LPG 매설배관 부식검사 용역</t>
  </si>
  <si>
    <t>주식회사 코인즈</t>
  </si>
  <si>
    <t>417-81-31578</t>
  </si>
  <si>
    <t>최명환</t>
  </si>
  <si>
    <t>4100076864-001</t>
  </si>
  <si>
    <t>2025년도 용인지사 송유관 부식검사(ILI) 용역</t>
  </si>
  <si>
    <t>4100076811-001</t>
  </si>
  <si>
    <t>2025년도 여수지사 악취방지설비 전기공사</t>
  </si>
  <si>
    <t>화인프로세스(주)</t>
  </si>
  <si>
    <t>417-81-43512</t>
  </si>
  <si>
    <t>정오훈</t>
  </si>
  <si>
    <t>4100076866-001</t>
  </si>
  <si>
    <t>2025년도 거제지사 VCU(X-P731) 개선공사</t>
  </si>
  <si>
    <t>(주)티이씨</t>
  </si>
  <si>
    <t>610-81-33030</t>
  </si>
  <si>
    <t>정두섭</t>
  </si>
  <si>
    <t>4100076851-001</t>
  </si>
  <si>
    <t>2025년도 여수지사 안전밸브 정기검사 및 보수공사</t>
  </si>
  <si>
    <t>케이씨안전기술 주식회사</t>
  </si>
  <si>
    <t>125-81-24896</t>
  </si>
  <si>
    <t>김정완</t>
  </si>
  <si>
    <t>4100076827-001</t>
  </si>
  <si>
    <t>오피넷 앱 서비스 개편 용역</t>
  </si>
  <si>
    <t>주식회사 휴먼웨어즈</t>
  </si>
  <si>
    <t>119-87-04688</t>
  </si>
  <si>
    <t>여형구</t>
  </si>
  <si>
    <t>4100076757-001</t>
  </si>
  <si>
    <t>2025년도 서산지사 제품탱크 비파괴검사용역</t>
  </si>
  <si>
    <t>株式會社 三永檢査엔지니어링</t>
  </si>
  <si>
    <t>203-81-51989</t>
  </si>
  <si>
    <t>김두일</t>
  </si>
  <si>
    <t>4100076775-001</t>
  </si>
  <si>
    <t>프로세스구역 방유제 설치공사</t>
  </si>
  <si>
    <t>4100076776-001</t>
  </si>
  <si>
    <t>기지내 안전표지판 정비 및 추가설치 용역</t>
  </si>
  <si>
    <t>4100076767-001</t>
  </si>
  <si>
    <t>PSM 이행상태 재평가 관련 안전표지판 제작, 설치</t>
  </si>
  <si>
    <t>4100076740-001</t>
  </si>
  <si>
    <t>무정전전원공급장치(UPS) 접지공사</t>
  </si>
  <si>
    <t>주식회사 엠에스전기</t>
  </si>
  <si>
    <t>649-88-00856</t>
  </si>
  <si>
    <t>염미진</t>
  </si>
  <si>
    <t>4100076749-001</t>
  </si>
  <si>
    <t>정문 앞 철계단 제작, 설치 용역</t>
  </si>
  <si>
    <t>태성산업</t>
  </si>
  <si>
    <t>614-05-96130</t>
  </si>
  <si>
    <t>이상관</t>
  </si>
  <si>
    <t>4100076748-001</t>
  </si>
  <si>
    <t>원유펌프 유압 TOP UNIT OVERHAUL 국산화 보수</t>
  </si>
  <si>
    <t>(주)승진유공압테크</t>
  </si>
  <si>
    <t>416-81-26179</t>
  </si>
  <si>
    <t>김승국</t>
  </si>
  <si>
    <t>4100076726-001</t>
  </si>
  <si>
    <t>2025년도 여수지사 아스팔트콘크리트 덧씌우기 포장공사</t>
  </si>
  <si>
    <t>삼일산업개발(주)</t>
  </si>
  <si>
    <t>417-81-22292</t>
  </si>
  <si>
    <t>박효덕</t>
  </si>
  <si>
    <t>4100076651-001</t>
  </si>
  <si>
    <t>2026년 공사 달력 및 수첩 제작 구매</t>
  </si>
  <si>
    <t>주식회사 디아이</t>
  </si>
  <si>
    <t>253-87-00681</t>
  </si>
  <si>
    <t>박호</t>
  </si>
  <si>
    <t>4100076717-001</t>
  </si>
  <si>
    <t>충전기반 및 소방엔진펌프 축전지 교체</t>
  </si>
  <si>
    <t>주식회사 국제통신공업서비스센터</t>
  </si>
  <si>
    <t>580-87-02067</t>
  </si>
  <si>
    <t>채영선</t>
  </si>
  <si>
    <t>4100076684-001</t>
  </si>
  <si>
    <t>레벨게이지 예비품(저장품) 구매</t>
  </si>
  <si>
    <t>월드 트래이딩</t>
  </si>
  <si>
    <t>108-18-68347</t>
  </si>
  <si>
    <t>곽윤두</t>
  </si>
  <si>
    <t>4100076702-001</t>
  </si>
  <si>
    <t>IP전화기 송수화기 구매</t>
  </si>
  <si>
    <t>에스정보통신 주식회사</t>
  </si>
  <si>
    <t>502-81-98182</t>
  </si>
  <si>
    <t>황유모</t>
  </si>
  <si>
    <t>4100076705-001</t>
  </si>
  <si>
    <t>등유 출하펌프(P-102B) 수리작업</t>
  </si>
  <si>
    <t>영진산업주식회사</t>
  </si>
  <si>
    <t>320-81-00373</t>
  </si>
  <si>
    <t>이종길</t>
  </si>
  <si>
    <t>4100076699-001</t>
  </si>
  <si>
    <t>정비고 및 소방차고 외벽 크랙 보수공사</t>
  </si>
  <si>
    <t>주식회사 한특건설</t>
  </si>
  <si>
    <t>417-81-23613</t>
  </si>
  <si>
    <t>윤석택</t>
  </si>
  <si>
    <t>4100076653-001</t>
  </si>
  <si>
    <t>2025년도 여수지사 원유탱크 비파괴검사용역</t>
  </si>
  <si>
    <t>금호기술검사(주)</t>
  </si>
  <si>
    <t>410-81-67681</t>
  </si>
  <si>
    <t>김영채</t>
  </si>
  <si>
    <t>4100076662-001</t>
  </si>
  <si>
    <t>2025년도 서산지사 제품탱크 도장공사</t>
  </si>
  <si>
    <t>주식회사 신호포장건설</t>
  </si>
  <si>
    <t>821-81-00615</t>
  </si>
  <si>
    <t>최재용</t>
  </si>
  <si>
    <t>4100076623-001</t>
  </si>
  <si>
    <t>2025년 내부통제 리스크 관리체계 강화 용역</t>
  </si>
  <si>
    <t>주식회사 사림</t>
  </si>
  <si>
    <t>896-88-00772</t>
  </si>
  <si>
    <t>양원택</t>
  </si>
  <si>
    <t>4100076685-001</t>
  </si>
  <si>
    <t>식당동 냉난방기용 변압기 교체 공사</t>
  </si>
  <si>
    <t>한양기전공업 주식회사</t>
  </si>
  <si>
    <t>491-87-01002</t>
  </si>
  <si>
    <t>호은선</t>
  </si>
  <si>
    <t>4100076669-001</t>
  </si>
  <si>
    <t>지상탱크(T-504) 온도전송장치 구매 및 설치</t>
  </si>
  <si>
    <t>4100076648-001</t>
  </si>
  <si>
    <t>ERP 고도화 ISMP 수립 용역</t>
  </si>
  <si>
    <t>주식회사 에이치엔디</t>
  </si>
  <si>
    <t>333-87-00594</t>
  </si>
  <si>
    <t>한을진</t>
  </si>
  <si>
    <t>4100076688-001</t>
  </si>
  <si>
    <t>2025년도 정보시스템 통합 유지관리 용역</t>
  </si>
  <si>
    <t>4100076612-001</t>
  </si>
  <si>
    <t>2025년도 울산지사 입출하시설 관리 용역</t>
  </si>
  <si>
    <t>대상해운(주)</t>
  </si>
  <si>
    <t>610-81-54791</t>
  </si>
  <si>
    <t>김준향</t>
  </si>
  <si>
    <t>4100076650-001</t>
  </si>
  <si>
    <t>제품탱크 RING WALL 보수공사</t>
  </si>
  <si>
    <t>4100076553-001</t>
  </si>
  <si>
    <t>서산지사 탱크유위측정설비 구매</t>
  </si>
  <si>
    <t>4100076522-001</t>
  </si>
  <si>
    <t>거제지사 1차기지 원유배관 40˝ V/V 구매</t>
  </si>
  <si>
    <t>부산산업</t>
  </si>
  <si>
    <t>606-15-71137</t>
  </si>
  <si>
    <t>김세권</t>
  </si>
  <si>
    <t>4100076552-001</t>
  </si>
  <si>
    <t>용인지사 트럭입출하대 SSV 구매</t>
  </si>
  <si>
    <t>(주)제이케이플러스</t>
  </si>
  <si>
    <t>745-88-02171</t>
  </si>
  <si>
    <t>박종국</t>
  </si>
  <si>
    <t>4100076587-001</t>
  </si>
  <si>
    <t>정비고 건물 외벽 도장공사</t>
  </si>
  <si>
    <t>4100076514-001</t>
  </si>
  <si>
    <t>주식회사 태일이엔씨</t>
  </si>
  <si>
    <t>613-81-40184</t>
  </si>
  <si>
    <t>조재홍</t>
  </si>
  <si>
    <t>4100076471-001</t>
  </si>
  <si>
    <t>2025년도 여수지사 원유탱크 도장공사</t>
  </si>
  <si>
    <t>4100076468-001</t>
  </si>
  <si>
    <t>저탄소사업 투자 의사결정 절차 수립 자문 용역</t>
  </si>
  <si>
    <t>(주) 한국능률협회컨설팅</t>
  </si>
  <si>
    <t>116-81-29581</t>
  </si>
  <si>
    <t>한수희</t>
  </si>
  <si>
    <t>4100076453-001</t>
  </si>
  <si>
    <t>곡성지사 태양광 발전설비 설치공사</t>
  </si>
  <si>
    <t>주식회사 우리산전</t>
  </si>
  <si>
    <t>774-81-02146</t>
  </si>
  <si>
    <t>설현종</t>
  </si>
  <si>
    <t>4100076438-001</t>
  </si>
  <si>
    <t>서산지사 탱크 바닥철판 두께 측정기(FLOOR SCANNER) 보수 용역</t>
  </si>
  <si>
    <t>4100076337-001</t>
  </si>
  <si>
    <t>산지 지하수위 관측장비 구매(설치포함)</t>
  </si>
  <si>
    <t>주식회사 하이드로넷</t>
  </si>
  <si>
    <t>213-86-39269</t>
  </si>
  <si>
    <t>박준기</t>
  </si>
  <si>
    <t>4100076405-001</t>
  </si>
  <si>
    <t>2025년도 용인지사 안전밸브 정기점검 및 보수공사</t>
  </si>
  <si>
    <t>(주)야베스</t>
  </si>
  <si>
    <t>612-86-01811</t>
  </si>
  <si>
    <t>박순옥</t>
  </si>
  <si>
    <t>4100076424-001</t>
  </si>
  <si>
    <t>용인지사 제초 및 가지치기 작업</t>
  </si>
  <si>
    <t>4100076375-001</t>
  </si>
  <si>
    <t>구리지사 1,2,3공동 LED 조명등 교체공사</t>
  </si>
  <si>
    <t>4100076395-001</t>
  </si>
  <si>
    <t>프로판 입하펌프 토출 밸브 전동구동장치 구매</t>
  </si>
  <si>
    <t>128-81-05641</t>
  </si>
  <si>
    <t>이충열</t>
  </si>
  <si>
    <t>4100076397-001</t>
  </si>
  <si>
    <t>한국석유공사 승강기 에어컨 교체 용역</t>
  </si>
  <si>
    <t>jt공조</t>
  </si>
  <si>
    <t>131-08-29893</t>
  </si>
  <si>
    <t>이 태숙</t>
  </si>
  <si>
    <t>4100076362-001</t>
  </si>
  <si>
    <t>2025년도 문서중앙화 시스템 유지관리 용역</t>
  </si>
  <si>
    <t>510-86-01378</t>
  </si>
  <si>
    <t>김인수</t>
  </si>
  <si>
    <t>4100076385-001</t>
  </si>
  <si>
    <t>2025년도 서산지사 제품탱크 보수공사</t>
  </si>
  <si>
    <t>4100076384-001</t>
  </si>
  <si>
    <t>2025년 평택지사 지하수위 관측시스템 보수공사</t>
  </si>
  <si>
    <t>지오텍컨설탄트(주)</t>
  </si>
  <si>
    <t>123-81-40304</t>
  </si>
  <si>
    <t>원경식</t>
  </si>
  <si>
    <t>4100076352-001</t>
  </si>
  <si>
    <t>서산지사 부두 PSV 장기사용 노후 배관 보수 공사</t>
  </si>
  <si>
    <t>신성설비 주식회사</t>
  </si>
  <si>
    <t>313-81-26114</t>
  </si>
  <si>
    <t>신홍균</t>
  </si>
  <si>
    <t>4100076302-001</t>
  </si>
  <si>
    <t>2025년도 울산지사 정수처리설비 ULTRA FILTER MODULE 구매(설치포함)</t>
  </si>
  <si>
    <t>디앤에스</t>
  </si>
  <si>
    <t>526-50-00152</t>
  </si>
  <si>
    <t>강다겸</t>
  </si>
  <si>
    <t>4100076358-001</t>
  </si>
  <si>
    <t>2025년 인권영향평가 용역</t>
  </si>
  <si>
    <t>주식회사 이에스지파트너스</t>
  </si>
  <si>
    <t>686-88-02187</t>
  </si>
  <si>
    <t>김남주</t>
  </si>
  <si>
    <t>4100076367-001</t>
  </si>
  <si>
    <t>2025년 한국석유공사 윤리위험 식별 및 통제체계 재평가 용역</t>
  </si>
  <si>
    <t>주식회사 아이에이치컨설턴시</t>
  </si>
  <si>
    <t>312-86-80084</t>
  </si>
  <si>
    <t>이서영</t>
  </si>
  <si>
    <t>4100076369-001</t>
  </si>
  <si>
    <t>기지내 배수로 정비용역</t>
  </si>
  <si>
    <t>4100076320-001</t>
  </si>
  <si>
    <t>여수지사 변전실 UPS 및 DC반 배터리 구매</t>
  </si>
  <si>
    <t>주식회사 그린주의</t>
  </si>
  <si>
    <t>204-81-97877</t>
  </si>
  <si>
    <t>김현미</t>
  </si>
  <si>
    <t>4100076310-001</t>
  </si>
  <si>
    <t>2025년도 지하비축기지 수리지구화학특성 분석 용역</t>
  </si>
  <si>
    <t>주식회사 지오그린21</t>
  </si>
  <si>
    <t>119-81-41769</t>
  </si>
  <si>
    <t>천정용</t>
  </si>
  <si>
    <t>4100076335-001</t>
  </si>
  <si>
    <t>4100076321-001</t>
  </si>
  <si>
    <t>2025년 여수지사 원유탱크 보수공사 계약체결</t>
  </si>
  <si>
    <t>4100076414-001</t>
  </si>
  <si>
    <t>2025년 원유탱크 청소공사 재활용 폐기물(1차) 처리</t>
  </si>
  <si>
    <t>주식회사 비씨에너지</t>
  </si>
  <si>
    <t>326-87-00198</t>
  </si>
  <si>
    <t>임윤홍</t>
  </si>
  <si>
    <t>4100076363-001</t>
  </si>
  <si>
    <t>악취방지시설 흡착탑 활성탄 교체공사(상반기)</t>
  </si>
  <si>
    <t>삼천리활성탄소(주)</t>
  </si>
  <si>
    <t>116-81-70950</t>
  </si>
  <si>
    <t>김성환</t>
  </si>
  <si>
    <t>4100076336-001</t>
  </si>
  <si>
    <t>2025년도 공공데이터 품질관리 컨설팅</t>
  </si>
  <si>
    <t>주식회사 데이터마인드랩</t>
  </si>
  <si>
    <t>560-87-03382</t>
  </si>
  <si>
    <t>천순옥</t>
  </si>
  <si>
    <t>4100076316-001</t>
  </si>
  <si>
    <t>고정식 가스감지기(112EA)사외 검교정 용역</t>
  </si>
  <si>
    <t>(주)가야엔지니어링</t>
  </si>
  <si>
    <t>310-81-13809</t>
  </si>
  <si>
    <t>최상윤</t>
  </si>
  <si>
    <t>4100076309-001</t>
  </si>
  <si>
    <t>글로벌 최저한세 도입 자문용역</t>
  </si>
  <si>
    <t>4100076204-001</t>
  </si>
  <si>
    <t>거제지사 3차 소방엔진펌프 정밀점검(OVERHAUL)</t>
  </si>
  <si>
    <t>디와이산업개발 주식회사</t>
  </si>
  <si>
    <t>610-86-17715</t>
  </si>
  <si>
    <t>최희철</t>
  </si>
  <si>
    <t>4100076225-001</t>
  </si>
  <si>
    <t>거제지사 유량계측기설비 PIPE PROVER 검교정 용역</t>
  </si>
  <si>
    <t>(주)우진에프텍</t>
  </si>
  <si>
    <t>827-88-02468</t>
  </si>
  <si>
    <t>장준혁</t>
  </si>
  <si>
    <t>4100076284-001</t>
  </si>
  <si>
    <t>2025년 지속가능경영보고서 발간 용역</t>
  </si>
  <si>
    <t>주식회사 더씨에스알</t>
  </si>
  <si>
    <t>101-86-94479</t>
  </si>
  <si>
    <t>정세우</t>
  </si>
  <si>
    <t>4100076291-001</t>
  </si>
  <si>
    <t>제2종 시설물 자동계측 시스템 구축공사</t>
  </si>
  <si>
    <t>(주)코세코</t>
  </si>
  <si>
    <t>117-81-12915</t>
  </si>
  <si>
    <t>이종언</t>
  </si>
  <si>
    <t>4100076259-001</t>
  </si>
  <si>
    <t>함철광물의 수소 발생조건 연구</t>
  </si>
  <si>
    <t>광주과학기술원</t>
  </si>
  <si>
    <t>410-82-07550</t>
  </si>
  <si>
    <t>임기철</t>
  </si>
  <si>
    <t>4100076286-001</t>
  </si>
  <si>
    <t>변전실(UNIT NO2) VTS 구매</t>
  </si>
  <si>
    <t>주식회사 비츠로이엠</t>
  </si>
  <si>
    <t>254-87-00817</t>
  </si>
  <si>
    <t>장택수</t>
  </si>
  <si>
    <t>4100076256-001</t>
  </si>
  <si>
    <t>항만용 오일펜스(형립식 B형) 구매</t>
  </si>
  <si>
    <t>주식회사엔티케이</t>
  </si>
  <si>
    <t>215-87-61707</t>
  </si>
  <si>
    <t>남상범</t>
  </si>
  <si>
    <t>4100076183-001</t>
  </si>
  <si>
    <t>저장시설 상부작업 필수 안전수칙 표지판 제작 설치 용역</t>
  </si>
  <si>
    <t>4100076257-001</t>
  </si>
  <si>
    <t>소방펌프(P-P162A/C) 엔진 정밀점검</t>
  </si>
  <si>
    <t>주식회사 경원</t>
  </si>
  <si>
    <t>129-81-48041</t>
  </si>
  <si>
    <t>안귀영</t>
  </si>
  <si>
    <t>4100076268-001</t>
  </si>
  <si>
    <t>부두 노후 배관 WATER JET CUTTING 공사</t>
  </si>
  <si>
    <t>덕신기술(주)</t>
  </si>
  <si>
    <t>121-81-95365</t>
  </si>
  <si>
    <t>한응규</t>
  </si>
  <si>
    <t>4100076211-001</t>
  </si>
  <si>
    <t>저장시설 작업 필수 안전수칙 표지판 제작 설치 용역</t>
  </si>
  <si>
    <t>4100076161-001</t>
  </si>
  <si>
    <t>부두 DAS용 LARGE DISPLAY BOARD 구매</t>
  </si>
  <si>
    <t>(주)일우인터내셔날</t>
  </si>
  <si>
    <t>129-81-15384</t>
  </si>
  <si>
    <t>우진태</t>
  </si>
  <si>
    <t>4100076160-001</t>
  </si>
  <si>
    <t>2025년도 동해가스전 시설관리 점검용역</t>
  </si>
  <si>
    <t>하나쉽핑 주식회사</t>
  </si>
  <si>
    <t>610-81-65639</t>
  </si>
  <si>
    <t>박상준</t>
  </si>
  <si>
    <t>4100076175-001</t>
  </si>
  <si>
    <t>저장시설 필수 안전수칙 표지 제작, 구매(설치 포함)</t>
  </si>
  <si>
    <t>4100076176-001</t>
  </si>
  <si>
    <t>원유탱크 W/D PIT COVER 보수공사</t>
  </si>
  <si>
    <t>4100076136-001</t>
  </si>
  <si>
    <t>서산지사 유분감지기 교체공사</t>
  </si>
  <si>
    <t>주식회사 혜민이엔지</t>
  </si>
  <si>
    <t>316-81-20690</t>
  </si>
  <si>
    <t>임은희</t>
  </si>
  <si>
    <t>4100076090-001</t>
  </si>
  <si>
    <t>탱크노즐부 방폭조명등 교체공사</t>
  </si>
  <si>
    <t>4100076117-001</t>
  </si>
  <si>
    <t>2025년 평택지사 알뜰탱크 비파괴검사 용역</t>
  </si>
  <si>
    <t>(주)에이피엔</t>
  </si>
  <si>
    <t>214-81-25517</t>
  </si>
  <si>
    <t>정태화</t>
  </si>
  <si>
    <t>4100076145-001</t>
  </si>
  <si>
    <t>트럭출하대 정온식 감지선형 감지기 2-A/B(5~8BAY) 보수작업</t>
  </si>
  <si>
    <t>에스시스템</t>
  </si>
  <si>
    <t>368-19-00591</t>
  </si>
  <si>
    <t>최익준</t>
  </si>
  <si>
    <t>4100076122-001</t>
  </si>
  <si>
    <t>2025년도 서산지사 매설배관 피복검사 용역</t>
  </si>
  <si>
    <t>코렐테크놀로지(주)</t>
  </si>
  <si>
    <t>134-81-98766</t>
  </si>
  <si>
    <t>전재영</t>
  </si>
  <si>
    <t>4100076024-001</t>
  </si>
  <si>
    <t>2025~2027년 ISO14001:2015 갱신심사 및 사후심사 용역</t>
  </si>
  <si>
    <t>주식회사 디엔브이비즈니스어슈어런스코리아</t>
  </si>
  <si>
    <t>102-81-36671</t>
  </si>
  <si>
    <t>이장섭</t>
  </si>
  <si>
    <t>4100076068-001</t>
  </si>
  <si>
    <t>거제지사 해상로딩암 보수자재 구매</t>
  </si>
  <si>
    <t>(주) 도엘</t>
  </si>
  <si>
    <t>120-86-61756</t>
  </si>
  <si>
    <t>양도성</t>
  </si>
  <si>
    <t>4100076059-001</t>
  </si>
  <si>
    <t>거제지사 1차기지 주요밸브 ACTUATOR 구매</t>
  </si>
  <si>
    <t>4100076067-001</t>
  </si>
  <si>
    <t>소화펌프(엔진) 가동제어반 구매(설치포함)</t>
  </si>
  <si>
    <t>4100076036-001</t>
  </si>
  <si>
    <t>2025년도 평택지사 알뜰탱크 보수공사</t>
  </si>
  <si>
    <t>4100076021-001</t>
  </si>
  <si>
    <t>2025년도 평택지사 알뜰탱크 도장공사</t>
  </si>
  <si>
    <t>소명건설</t>
  </si>
  <si>
    <t>125-03-86249</t>
  </si>
  <si>
    <t>박수영</t>
  </si>
  <si>
    <t>4100076039-001</t>
  </si>
  <si>
    <t>제2종 시설물 자동계측시스템 계측기 구매</t>
  </si>
  <si>
    <t>4100075992-001</t>
  </si>
  <si>
    <t>거제지사 비상발전기 소모품 교체 및 정밀점검(OVERHAUL)</t>
  </si>
  <si>
    <t>남해엔지니어링(주)</t>
  </si>
  <si>
    <t>415-81-24727</t>
  </si>
  <si>
    <t>양승호</t>
  </si>
  <si>
    <t>4100075977-001</t>
  </si>
  <si>
    <t>평택지사 뉴프로판 전기실 폐쇄형 배전반(변압기반) 구매</t>
  </si>
  <si>
    <t>사단법인 햇살</t>
  </si>
  <si>
    <t>312-82-19408</t>
  </si>
  <si>
    <t>최명용</t>
  </si>
  <si>
    <t>4100075978-001</t>
  </si>
  <si>
    <t>트럭 입출하대 수평도체(낙뢰보호설비) 보수공사</t>
  </si>
  <si>
    <t>해인전기</t>
  </si>
  <si>
    <t>852-23-01845</t>
  </si>
  <si>
    <t>김수인</t>
  </si>
  <si>
    <t>4100075890-001</t>
  </si>
  <si>
    <t>거제지사 3차기지 삼출수 펌프(P-F652B) 보수자재 구매</t>
  </si>
  <si>
    <t>프라모코리아(주)</t>
  </si>
  <si>
    <t>618-81-08286</t>
  </si>
  <si>
    <t>구영범</t>
  </si>
  <si>
    <t>4100075945-001</t>
  </si>
  <si>
    <t>2025년 공개채용 대행 용역</t>
  </si>
  <si>
    <t>주식회사 휴스테이션</t>
  </si>
  <si>
    <t>667-87-00949</t>
  </si>
  <si>
    <t>박경재</t>
  </si>
  <si>
    <t>4100075926-001</t>
  </si>
  <si>
    <t>거제지사 1차기지 레벨게이지 전단 볼밸브 교체공사</t>
  </si>
  <si>
    <t>주식회사 성민전력</t>
  </si>
  <si>
    <t>613-81-46403</t>
  </si>
  <si>
    <t>이영덕</t>
  </si>
  <si>
    <t>4100075909-001</t>
  </si>
  <si>
    <t>2025년 일반도서 대여 시범서비스(고급형100) 용역</t>
  </si>
  <si>
    <t>독서돕는 사람들</t>
  </si>
  <si>
    <t>279-96-00327</t>
  </si>
  <si>
    <t>오정주</t>
  </si>
  <si>
    <t>4100075860-001</t>
  </si>
  <si>
    <t>2025년도 기념품 통합 구매 대행 용역</t>
  </si>
  <si>
    <t>이제너두 (주)</t>
  </si>
  <si>
    <t>104-81-56237</t>
  </si>
  <si>
    <t>송동진</t>
  </si>
  <si>
    <t>4100075839-001</t>
  </si>
  <si>
    <t>2025년도 평택지사 제1부두 보수·보강 공사</t>
  </si>
  <si>
    <t>(주)해성개발</t>
  </si>
  <si>
    <t>610-81-21062</t>
  </si>
  <si>
    <t>손진범</t>
  </si>
  <si>
    <t>4100075812-001</t>
  </si>
  <si>
    <t>지구통계기반 채널연결성 연구</t>
  </si>
  <si>
    <t>국립공주대학교 산학협력단</t>
  </si>
  <si>
    <t>307-82-06478</t>
  </si>
  <si>
    <t>김송자</t>
  </si>
  <si>
    <t>4100075877-001</t>
  </si>
  <si>
    <t>한국석유공사 저압 터보냉동기 세관 및 정비 용역</t>
  </si>
  <si>
    <t>트레인코리아(주)</t>
  </si>
  <si>
    <t>214-81-85820</t>
  </si>
  <si>
    <t>정수비</t>
  </si>
  <si>
    <t>4100075858-001</t>
  </si>
  <si>
    <t>휘발유탱크 질소공급용 밸브 개선 전기공사</t>
  </si>
  <si>
    <t>주식회사 다현정보통신</t>
  </si>
  <si>
    <t>125-81-63128</t>
  </si>
  <si>
    <t>정지혜</t>
  </si>
  <si>
    <t>4100075876-001</t>
  </si>
  <si>
    <t>2025년도 서산지사 저장탱크 침하량 측정 용역</t>
  </si>
  <si>
    <t>(주)세종엔지니어링</t>
  </si>
  <si>
    <t>307-81-27272</t>
  </si>
  <si>
    <t>이태희</t>
  </si>
  <si>
    <t>4100075863-001</t>
  </si>
  <si>
    <t>3공동 플레임어레스터 점검시설 및 1공동 배수로 설치공사</t>
  </si>
  <si>
    <t>(주)효덕산업</t>
  </si>
  <si>
    <t>127-86-59455</t>
  </si>
  <si>
    <t>심주영</t>
  </si>
  <si>
    <t>4100075842-001</t>
  </si>
  <si>
    <t>2025년 재난대응 안전한국훈련 행사 용역</t>
  </si>
  <si>
    <t>주식회사 네오</t>
  </si>
  <si>
    <t>684-86-00141</t>
  </si>
  <si>
    <t>심선오</t>
  </si>
  <si>
    <t>4100075770-001</t>
  </si>
  <si>
    <t>2025년 한국석유공사 방문기념품 구매</t>
  </si>
  <si>
    <t>에이스건설산업</t>
  </si>
  <si>
    <t>781-03-02068</t>
  </si>
  <si>
    <t>김진욱</t>
  </si>
  <si>
    <t>4100075817-001</t>
  </si>
  <si>
    <t>울산지사 밸브스테이션 MOV-P893 ACTUATOR 구매</t>
  </si>
  <si>
    <t>주식회사 동우밸브콘트롤</t>
  </si>
  <si>
    <t>119-81-13512</t>
  </si>
  <si>
    <t>최성일</t>
  </si>
  <si>
    <t>4100075815-001</t>
  </si>
  <si>
    <t>2025년 한국석유공사 청렴윤리 뉴스레터(KNOC 클린시그널) 발간 용역</t>
  </si>
  <si>
    <t>주식회사 이노크루</t>
  </si>
  <si>
    <t>105-87-07196</t>
  </si>
  <si>
    <t>이용각</t>
  </si>
  <si>
    <t>4100075805-001</t>
  </si>
  <si>
    <t>7초소앞 산지 소화배관(매설) 굴착공사</t>
  </si>
  <si>
    <t>주식회사 서호건설</t>
  </si>
  <si>
    <t>371-81-01327</t>
  </si>
  <si>
    <t>유근상</t>
  </si>
  <si>
    <t>4100075700-001</t>
  </si>
  <si>
    <t>2025년도 기록관리시스템 유지관리 용역</t>
  </si>
  <si>
    <t>주식회사 엠티씨엠</t>
  </si>
  <si>
    <t>685-87-00419</t>
  </si>
  <si>
    <t>최원천</t>
  </si>
  <si>
    <t>4100075665-001</t>
  </si>
  <si>
    <t>알뜰주유소 사업 점검 용역 계약체결 품의</t>
  </si>
  <si>
    <t>4100075649-001</t>
  </si>
  <si>
    <t>행정동 정문 전광판 구매(설치포함)</t>
  </si>
  <si>
    <t>누리나루</t>
  </si>
  <si>
    <t>553-85-01382</t>
  </si>
  <si>
    <t>안애영</t>
  </si>
  <si>
    <t>4100075758-001</t>
  </si>
  <si>
    <t>2025년 여수지사 원유탱크 청소공사</t>
  </si>
  <si>
    <t>주식회사 호성테크</t>
  </si>
  <si>
    <t>605-86-10253</t>
  </si>
  <si>
    <t>홍영의</t>
  </si>
  <si>
    <t>4100075692-001</t>
  </si>
  <si>
    <t>2025년 ESRI사 석유개발 S/W 유지보수 계약</t>
  </si>
  <si>
    <t>주식회사 한국에스리</t>
  </si>
  <si>
    <t>120-87-96816</t>
  </si>
  <si>
    <t>윤리차드케이</t>
  </si>
  <si>
    <t>4100075774-001</t>
  </si>
  <si>
    <t>단신부임자숙소 에어컨 구매(설치포함)</t>
  </si>
  <si>
    <t>주식회사 에스엠에너지</t>
  </si>
  <si>
    <t>311-81-46583</t>
  </si>
  <si>
    <t>장태천</t>
  </si>
  <si>
    <t>4100075759-001</t>
  </si>
  <si>
    <t>2025년 상반기 여수지사 굴삭기 단기임차 용역</t>
  </si>
  <si>
    <t>4100075753-001</t>
  </si>
  <si>
    <t>클라우드 메일 서비스 이용 용역</t>
  </si>
  <si>
    <t>크리니티(주)</t>
  </si>
  <si>
    <t>229-81-34605</t>
  </si>
  <si>
    <t>유병선</t>
  </si>
  <si>
    <t>4100075699-001</t>
  </si>
  <si>
    <t>거제지사 지하공동(T-102) 삼출수 레벨게이지 구매</t>
  </si>
  <si>
    <t>4100075751-001</t>
  </si>
  <si>
    <t>동해지사 분전반 보수공사</t>
  </si>
  <si>
    <t>주식회사 케이전력</t>
  </si>
  <si>
    <t>713-81-03193</t>
  </si>
  <si>
    <t>김규원</t>
  </si>
  <si>
    <t>4100075744-001</t>
  </si>
  <si>
    <t>지상탱크 프로세스 지역 벌목</t>
  </si>
  <si>
    <t>주식회사 늘푸른숲</t>
  </si>
  <si>
    <t>263-87-02013</t>
  </si>
  <si>
    <t>조유진</t>
  </si>
  <si>
    <t>4100075717-001</t>
  </si>
  <si>
    <t>2025년도 동해지사 제품탱크 도장공사 계약체결</t>
  </si>
  <si>
    <t>주식회사 선경</t>
  </si>
  <si>
    <t>415-81-44723</t>
  </si>
  <si>
    <t>4100075715-001</t>
  </si>
  <si>
    <t>2025년 동해지사 제품탱크 보수공사 계약체결</t>
  </si>
  <si>
    <t>4100075723-001</t>
  </si>
  <si>
    <t>PSM 자율안전진단 현장진단 용역</t>
  </si>
  <si>
    <t>에스텍이엔씨 주식회사</t>
  </si>
  <si>
    <t>513-81-73503</t>
  </si>
  <si>
    <t>김정훈</t>
  </si>
  <si>
    <t>4100075650-001</t>
  </si>
  <si>
    <t>서산지사 원유펌프실 조명 설치공사</t>
  </si>
  <si>
    <t>4100075671-001</t>
  </si>
  <si>
    <t>여수지사 아스팔트 도로 차선 도색공사</t>
  </si>
  <si>
    <t>유한회사 로드종합건설</t>
  </si>
  <si>
    <t>418-81-21919</t>
  </si>
  <si>
    <t>김선심</t>
  </si>
  <si>
    <t>4100075634-001</t>
  </si>
  <si>
    <t>동해지사 전기실 고압차단기(접촉기) 교체공사</t>
  </si>
  <si>
    <t>에이치디현대일렉트릭 주식회사</t>
  </si>
  <si>
    <t>266-86-00531</t>
  </si>
  <si>
    <t>대기업</t>
  </si>
  <si>
    <t>조석</t>
  </si>
  <si>
    <t>4100075640-001</t>
  </si>
  <si>
    <t>2025년도 동해지사 제품탱크 비파괴검사용역</t>
  </si>
  <si>
    <t>고려공업검사(주)</t>
  </si>
  <si>
    <t>106-81-04827</t>
  </si>
  <si>
    <t>구본창</t>
  </si>
  <si>
    <t>4100075673-001</t>
  </si>
  <si>
    <t>해상플랫폼 무인화 운영용 경유 구매</t>
  </si>
  <si>
    <t>우리에너지 주식회사</t>
  </si>
  <si>
    <t>610-86-26887</t>
  </si>
  <si>
    <t>하해문</t>
  </si>
  <si>
    <t>4100075618-001</t>
  </si>
  <si>
    <t>2025년도 울산지사 여재(자가처리, 악취처리) 교체</t>
  </si>
  <si>
    <t>와이비엔지니어링주식회사</t>
  </si>
  <si>
    <t>606-86-17735</t>
  </si>
  <si>
    <t>김건웅</t>
  </si>
  <si>
    <t>4100075562-001</t>
  </si>
  <si>
    <t>2025년도 UIT사 석유개발 소프트웨어 유지보수건 계약체결</t>
  </si>
  <si>
    <t>(주)유아이티</t>
  </si>
  <si>
    <t>105-81-90922</t>
  </si>
  <si>
    <t>김성태</t>
  </si>
  <si>
    <t>4100075530-001</t>
  </si>
  <si>
    <t>유량계측기설비 PIPE PROVER 검교정 용역</t>
  </si>
  <si>
    <t>4100075488-001</t>
  </si>
  <si>
    <t>유량계측설비 PIPE PROVER SPHERE 구매</t>
  </si>
  <si>
    <t>4100075522-001</t>
  </si>
  <si>
    <t>트럭입출하대 입하펌프(#11) 구매(설치 포함)</t>
  </si>
  <si>
    <t>(주)파워킹펌프</t>
  </si>
  <si>
    <t>117-81-05388</t>
  </si>
  <si>
    <t>신아영</t>
  </si>
  <si>
    <t>4100075499-001</t>
  </si>
  <si>
    <t>공동 레벨게이지 예비품 구매</t>
  </si>
  <si>
    <t>4100075498-001</t>
  </si>
  <si>
    <t>[재입찰]볼탱크 입출하 밸브 전동구동장치 구매</t>
  </si>
  <si>
    <t>4100075487-001</t>
  </si>
  <si>
    <t>구리지사 한강수 취수시설 설치공사 실시설계 용역</t>
  </si>
  <si>
    <t>주식회사 씨에이치엔지니어링</t>
  </si>
  <si>
    <t>103-88-00928</t>
  </si>
  <si>
    <t>원유찬</t>
  </si>
  <si>
    <t>4100075389-001</t>
  </si>
  <si>
    <t>2025년 상반기 MTN프로그램 업데이트 관련 회계용역</t>
  </si>
  <si>
    <t>4100075407-001</t>
  </si>
  <si>
    <t>당직실 수선공사</t>
  </si>
  <si>
    <t>에스지( S.G )제조산업</t>
  </si>
  <si>
    <t>899-07-01539</t>
  </si>
  <si>
    <t>방인규</t>
  </si>
  <si>
    <t>4100075373-001</t>
  </si>
  <si>
    <t>2025년도 평택지사 안전밸브 정기검사 및 보수</t>
  </si>
  <si>
    <t>안대환</t>
  </si>
  <si>
    <t>4100075334-001</t>
  </si>
  <si>
    <t>2025~2026년도 이러닝 교육 위탁 운영 용역</t>
  </si>
  <si>
    <t>(주)휴넷</t>
  </si>
  <si>
    <t>214-86-38356</t>
  </si>
  <si>
    <t>조영탁</t>
  </si>
  <si>
    <t>4100075353-001</t>
  </si>
  <si>
    <t>2025년도 방호과학화설비 점검 및 보수용역</t>
  </si>
  <si>
    <t>주식회사드림코</t>
  </si>
  <si>
    <t>417-81-34615</t>
  </si>
  <si>
    <t>김희석</t>
  </si>
  <si>
    <t>4100075317-001</t>
  </si>
  <si>
    <t>서해대륙붕 석유부존 유망성 연구용역(2차년도)</t>
  </si>
  <si>
    <t>사단법인 대한지질학회</t>
  </si>
  <si>
    <t>112-82-00217</t>
  </si>
  <si>
    <t>김영석</t>
  </si>
  <si>
    <t>4100075298-001</t>
  </si>
  <si>
    <t>여직원 휴게실 조성공사</t>
  </si>
  <si>
    <t>정인건축</t>
  </si>
  <si>
    <t>246-02-03209</t>
  </si>
  <si>
    <t>강미영</t>
  </si>
  <si>
    <t>4100075281-001</t>
  </si>
  <si>
    <t>2024년 자영알뜰주유소 주유원 근무복 구매</t>
  </si>
  <si>
    <t>주식회사 하이디</t>
  </si>
  <si>
    <t>141-81-18585</t>
  </si>
  <si>
    <t>김건수</t>
  </si>
  <si>
    <t>4100075265-001</t>
  </si>
  <si>
    <t>서산지사 지정폐기물(포소화약제) 처리 용역</t>
  </si>
  <si>
    <t>분담이행</t>
  </si>
  <si>
    <t>한국환경개발 주식회사</t>
  </si>
  <si>
    <t>134-81-02799</t>
  </si>
  <si>
    <t>조현희</t>
  </si>
  <si>
    <t>4100075209-001</t>
  </si>
  <si>
    <t>남해대륙붕 석유부존 환경 평가 용역(3차년도)</t>
  </si>
  <si>
    <t>4100075216-001</t>
  </si>
  <si>
    <t>2025년도 여수지사 입출하부두 정밀안전진단(성능평가 포함) 용역</t>
  </si>
  <si>
    <t>주식회사 한국시설안전연구원</t>
  </si>
  <si>
    <t>220-87-04241</t>
  </si>
  <si>
    <t>엄경득</t>
  </si>
  <si>
    <t>4100075215-001</t>
  </si>
  <si>
    <t>2025년도 거제지사 통근버스 임차 용역</t>
  </si>
  <si>
    <t>주식회사코리아여행사</t>
  </si>
  <si>
    <t>612-81-12628</t>
  </si>
  <si>
    <t>유원석</t>
  </si>
  <si>
    <t>4100075072-001</t>
  </si>
  <si>
    <t>2025년도 석유개발 IT자원 통합관리시스템 유지관리 용역</t>
  </si>
  <si>
    <t>4100075191-001</t>
  </si>
  <si>
    <t>2025년 대기오염물질 자가측정 위탁용역</t>
  </si>
  <si>
    <t>주식회사 한국환경연구소</t>
  </si>
  <si>
    <t>138-81-97129</t>
  </si>
  <si>
    <t>안교원</t>
  </si>
  <si>
    <t>4100075176-001</t>
  </si>
  <si>
    <t>2025년도 방호과학화설비 유지보수 용역</t>
  </si>
  <si>
    <t>두영정보통신</t>
  </si>
  <si>
    <t>661-33-00778</t>
  </si>
  <si>
    <t>김대환</t>
  </si>
  <si>
    <t>4100075141-001</t>
  </si>
  <si>
    <t>작업용 플랜지 스프레드 외 2종 구매</t>
  </si>
  <si>
    <t>주식회사 고구려산업</t>
  </si>
  <si>
    <t>610-81-28051</t>
  </si>
  <si>
    <t>변충섭</t>
  </si>
  <si>
    <t>4100075105-001</t>
  </si>
  <si>
    <t>2025년 전자조달시스템 유지보수 용역</t>
  </si>
  <si>
    <t>(주)이노가드</t>
  </si>
  <si>
    <t>113-86-14764</t>
  </si>
  <si>
    <t>최용기</t>
  </si>
  <si>
    <t>4100075106-001</t>
  </si>
  <si>
    <t>전기실 고압 진상콘덴서 교체공사</t>
  </si>
  <si>
    <t>주식회사 부길전기</t>
  </si>
  <si>
    <t>222-81-29663</t>
  </si>
  <si>
    <t>4100075085-001</t>
  </si>
  <si>
    <t>2025년 사옥 출입통제설비 유지보수 용역</t>
  </si>
  <si>
    <t>주식회사 에스원</t>
  </si>
  <si>
    <t>208-81-13302</t>
  </si>
  <si>
    <t>남궁범</t>
  </si>
  <si>
    <t>4100075056-001</t>
  </si>
  <si>
    <t>2025년도 그룹웨어 시스템 유지보수 용역</t>
  </si>
  <si>
    <t>(주)나눔기술</t>
  </si>
  <si>
    <t>107-81-51022</t>
  </si>
  <si>
    <t>서 흥 대</t>
  </si>
  <si>
    <t>4100074957-001</t>
  </si>
  <si>
    <t>2025년 한국석유공사 SNS 통합 운영 용역</t>
  </si>
  <si>
    <t>4100075016-001</t>
  </si>
  <si>
    <t>동해지사 방호과학화설비 점검 및 보수용역</t>
  </si>
  <si>
    <t>4100074951-001</t>
  </si>
  <si>
    <t>2025년 TLG 모니터링 시스템 유지보수 용역</t>
  </si>
  <si>
    <t>이지소프트주식회사</t>
  </si>
  <si>
    <t>229-81-10559</t>
  </si>
  <si>
    <t>황택현</t>
  </si>
  <si>
    <t>4100074948-001</t>
  </si>
  <si>
    <t>2025년 NEXACRO 및 UBI REPORT 유지관리 용역</t>
  </si>
  <si>
    <t>(주)유비디시전</t>
  </si>
  <si>
    <t>120-87-35901</t>
  </si>
  <si>
    <t>신동우</t>
  </si>
  <si>
    <t>4100074780-001</t>
  </si>
  <si>
    <t>2025년도 법률규정시스템 유지보수</t>
  </si>
  <si>
    <t>나라아이넷(주)</t>
  </si>
  <si>
    <t>214-86-12318</t>
  </si>
  <si>
    <t>박효주</t>
  </si>
  <si>
    <t>4100074781-001</t>
  </si>
  <si>
    <t>2025년도 통합검색시스템 유지보수</t>
  </si>
  <si>
    <t>(주)와이즈넛</t>
  </si>
  <si>
    <t>211-86-98485</t>
  </si>
  <si>
    <t>강용성</t>
  </si>
  <si>
    <t>4100074778-001</t>
  </si>
  <si>
    <t>2025년도 기록관리시스템 유지보수</t>
  </si>
  <si>
    <t>네이버시스템 주식회사</t>
  </si>
  <si>
    <t>215-81-69556</t>
  </si>
  <si>
    <t>임병조</t>
  </si>
  <si>
    <t>4100072583-001</t>
  </si>
  <si>
    <t>오피넷 지도 및 지도 API 서비스 제공 용역</t>
  </si>
  <si>
    <t>주식회사 맵퍼스</t>
  </si>
  <si>
    <t>215-86-90506</t>
  </si>
  <si>
    <t>김명준</t>
  </si>
  <si>
    <t>4100074946-001</t>
  </si>
  <si>
    <t>2025년 SAP DB 암호화 유지관리</t>
  </si>
  <si>
    <t>인스피언(주)</t>
  </si>
  <si>
    <t>120-87-41140</t>
  </si>
  <si>
    <t>최정규</t>
  </si>
  <si>
    <t>4100074590-001</t>
  </si>
  <si>
    <t>2025년 지하수위 무선관측시스템 유지관리 용역</t>
  </si>
  <si>
    <t>4100074941-001</t>
  </si>
  <si>
    <t>2025년도 통합커뮤니케이션(UC) 유지관리</t>
  </si>
  <si>
    <t>주식회사 이지닉스</t>
  </si>
  <si>
    <t>513-81-18285</t>
  </si>
  <si>
    <t>전종대</t>
  </si>
  <si>
    <t>KRW</t>
  </si>
  <si>
    <t>2025.04.04</t>
  </si>
  <si>
    <t>2025.04.06 ~ 2026.04.05</t>
  </si>
  <si>
    <t>2023.04.06 ~ 2026.04.05</t>
  </si>
  <si>
    <t>2025.04.01</t>
  </si>
  <si>
    <t>2025.04.01 ~ 2026.03.31</t>
  </si>
  <si>
    <t>2025.04.01 ~ 2028.03.31</t>
  </si>
  <si>
    <t>2025.04.25</t>
  </si>
  <si>
    <t>2025.04.25 ~ 2026.04.30</t>
  </si>
  <si>
    <t>2025.04.25 ~ 2028.04.30</t>
  </si>
  <si>
    <t>2025.01.31</t>
  </si>
  <si>
    <t>2025.02.01 ~ 2026.01.31</t>
  </si>
  <si>
    <t>2021.05.04 ~ 2026.01.31</t>
  </si>
  <si>
    <t>2025.07.03</t>
  </si>
  <si>
    <t>2025.07.03 ~ 2026.05.31</t>
  </si>
  <si>
    <t>2025.07.03 ~ 2028.05.31</t>
  </si>
  <si>
    <t>2025.08.06</t>
  </si>
  <si>
    <t>2025.08.06 ~ 2026.06.30</t>
  </si>
  <si>
    <t>2025.08.06 ~ 2028.06.30</t>
  </si>
  <si>
    <t>2025.11.26</t>
  </si>
  <si>
    <t>2025.11.26 ~ 2026.01.21</t>
  </si>
  <si>
    <t>2025.11.25</t>
  </si>
  <si>
    <t>2025.11.25 ~ 2025.12.22</t>
  </si>
  <si>
    <t>2025.11.24</t>
  </si>
  <si>
    <t>2025.11.24 ~ 2026.01.22</t>
  </si>
  <si>
    <t>2025.11.21</t>
  </si>
  <si>
    <t>2025.11.21 ~ 2025.12.30</t>
  </si>
  <si>
    <t>2025.11.19</t>
  </si>
  <si>
    <t>2025.11.19 ~ 2026.01.07</t>
  </si>
  <si>
    <t>2025.11.19 ~ 2026.06.16</t>
  </si>
  <si>
    <t>2025.11.18</t>
  </si>
  <si>
    <t>2025.11.18 ~ 2026.01.26</t>
  </si>
  <si>
    <t>2025.11.17</t>
  </si>
  <si>
    <t>2025.11.17 ~ 2025.12.15</t>
  </si>
  <si>
    <t>2025.11.13</t>
  </si>
  <si>
    <t>2025.11.18 ~ 2025.12.05</t>
  </si>
  <si>
    <t>2025.11.12</t>
  </si>
  <si>
    <t>2025.11.12 ~ 2025.12.20</t>
  </si>
  <si>
    <t>2025.11.11</t>
  </si>
  <si>
    <t>2025.11.25 ~ 2025.12.23</t>
  </si>
  <si>
    <t>2025.11.11 ~ 2025.12.08</t>
  </si>
  <si>
    <t>2025.11.11 ~ 2025.12.31</t>
  </si>
  <si>
    <t>2025.11.07</t>
  </si>
  <si>
    <t>2025.11.07 ~ 2025.12.31</t>
  </si>
  <si>
    <t>2025.11.10 ~ 2025.11.21</t>
  </si>
  <si>
    <t>2025.11.06</t>
  </si>
  <si>
    <t>2025.11.06 ~ 2025.12.26</t>
  </si>
  <si>
    <t>2025.11.03</t>
  </si>
  <si>
    <t>2025.11.03 ~ 2026.01.01</t>
  </si>
  <si>
    <t>2025.10.31</t>
  </si>
  <si>
    <t>2025.10.31 ~ 2025.12.14</t>
  </si>
  <si>
    <t>2025.10.31 ~ 2025.11.28</t>
  </si>
  <si>
    <t>2025.11.01 ~ 2025.12.31</t>
  </si>
  <si>
    <t>2025.10.29</t>
  </si>
  <si>
    <t>2025.10.29 ~ 2025.11.22</t>
  </si>
  <si>
    <t>2025.10.29 ~ 2026.01.28</t>
  </si>
  <si>
    <t>2025.10.28</t>
  </si>
  <si>
    <t>2025.10.28 ~ 2026.01.26</t>
  </si>
  <si>
    <t>2025.10.28 ~ 2025.12.26</t>
  </si>
  <si>
    <t>2025.10.23</t>
  </si>
  <si>
    <t>2025.10.23 ~ 2026.01.20</t>
  </si>
  <si>
    <t>2025.10.22</t>
  </si>
  <si>
    <t>2025.10.22 ~ 2025.12.22</t>
  </si>
  <si>
    <t>2025.10.16</t>
  </si>
  <si>
    <t>2025.10.16 ~ 2025.11.16</t>
  </si>
  <si>
    <t>2025.10.16 ~ 2026.01.03</t>
  </si>
  <si>
    <t>2025.10.15</t>
  </si>
  <si>
    <t>2025.10.15 ~ 2025.10.31</t>
  </si>
  <si>
    <t>2025.10.14</t>
  </si>
  <si>
    <t>2025.10.14 ~ 2025.12.12</t>
  </si>
  <si>
    <t>2025.10.14 ~ 2025.11.14</t>
  </si>
  <si>
    <t>2025.10.14 ~ 2025.11.30</t>
  </si>
  <si>
    <t>2025.10.02</t>
  </si>
  <si>
    <t>2025.10.02 ~ 2025.11.21</t>
  </si>
  <si>
    <t>2025.10.02 ~ 2025.12.31</t>
  </si>
  <si>
    <t>2025.10.01</t>
  </si>
  <si>
    <t>2025.10.01 ~ 2025.12.29</t>
  </si>
  <si>
    <t>2025.10.01 ~ 2025.10.31</t>
  </si>
  <si>
    <t>2025.10.01 ~ 2025.10.30</t>
  </si>
  <si>
    <t>2025.09.30</t>
  </si>
  <si>
    <t>2025.09.30 ~ 2025.11.14</t>
  </si>
  <si>
    <t>2025.09.25</t>
  </si>
  <si>
    <t>2025.09.25 ~ 2025.12.31</t>
  </si>
  <si>
    <t>2025.09.23</t>
  </si>
  <si>
    <t>2025.09.23 ~ 2026.03.22</t>
  </si>
  <si>
    <t>2025.09.23 ~ 2025.11.21</t>
  </si>
  <si>
    <t>2025.09.23 ~ 2025.12.31</t>
  </si>
  <si>
    <t>2025.09.22</t>
  </si>
  <si>
    <t>2025.09.22 ~ 2025.10.20</t>
  </si>
  <si>
    <t>2025.09.22 ~ 2025.11.21</t>
  </si>
  <si>
    <t>2025.09.18</t>
  </si>
  <si>
    <t>2025.09.18 ~ 2025.11.07</t>
  </si>
  <si>
    <t>2025.09.18 ~ 2025.10.17</t>
  </si>
  <si>
    <t>2025.09.16</t>
  </si>
  <si>
    <t>2025.09.16 ~ 2025.11.30</t>
  </si>
  <si>
    <t>2025.09.15</t>
  </si>
  <si>
    <t>2025.09.15 ~ 2025.12.13</t>
  </si>
  <si>
    <t>2025.09.09</t>
  </si>
  <si>
    <t>2025.09.09 ~ 2025.11.08</t>
  </si>
  <si>
    <t>2025.09.08</t>
  </si>
  <si>
    <t>2025.09.08 ~ 2025.11.05</t>
  </si>
  <si>
    <t>2025.09.08 ~ 2026.01.05</t>
  </si>
  <si>
    <t>2025.09.05</t>
  </si>
  <si>
    <t>2025.09.05 ~ 2026.01.12</t>
  </si>
  <si>
    <t>2025.09.08 ~ 2026.09.07</t>
  </si>
  <si>
    <t>2025.09.04</t>
  </si>
  <si>
    <t>2025.09.04 ~ 2025.12.15</t>
  </si>
  <si>
    <t>2025.09.02</t>
  </si>
  <si>
    <t>2025.09.02 ~ 2025.10.01</t>
  </si>
  <si>
    <t>2025.09.02 ~ 2026.01.29</t>
  </si>
  <si>
    <t>2025.09.01</t>
  </si>
  <si>
    <t>2025.09.01 ~ 2025.11.30</t>
  </si>
  <si>
    <t>2025.09.01 ~ 2025.12.31</t>
  </si>
  <si>
    <t>2025.08.29</t>
  </si>
  <si>
    <t>2025.08.29 ~ 2025.10.13</t>
  </si>
  <si>
    <t>2025.08.29 ~ 2026.01.05</t>
  </si>
  <si>
    <t>2025.08.29 ~ 2025.09.28</t>
  </si>
  <si>
    <t>2025.08.28</t>
  </si>
  <si>
    <t>2025.08.29 ~ 2025.09.05</t>
  </si>
  <si>
    <t>2025.08.28 ~ 2025.12.08</t>
  </si>
  <si>
    <t>2025.08.27</t>
  </si>
  <si>
    <t>2025.08.27 ~ 2025.11.05</t>
  </si>
  <si>
    <t>2025.08.25</t>
  </si>
  <si>
    <t>2025.08.25 ~ 2026.02.20</t>
  </si>
  <si>
    <t>2025.08.22</t>
  </si>
  <si>
    <t>2025.08.22 ~ 2025.11.12</t>
  </si>
  <si>
    <t>2025.08.25 ~ 2025.09.30</t>
  </si>
  <si>
    <t>2025.08.21</t>
  </si>
  <si>
    <t>2025.08.21 ~ 2025.10.10</t>
  </si>
  <si>
    <t>2025.08.21 ~ 2025.09.20</t>
  </si>
  <si>
    <t>2025.08.18</t>
  </si>
  <si>
    <t>2025.08.18 ~ 2025.11.15</t>
  </si>
  <si>
    <t>2025.08.18 ~ 2025.09.21</t>
  </si>
  <si>
    <t>2025.08.13</t>
  </si>
  <si>
    <t>2025.08.13 ~ 2026.01.09</t>
  </si>
  <si>
    <t>2025.08.12</t>
  </si>
  <si>
    <t>2025.08.12 ~ 2025.12.29</t>
  </si>
  <si>
    <t>2025.08.11</t>
  </si>
  <si>
    <t>2025.08.11 ~ 2025.10.31</t>
  </si>
  <si>
    <t>2025.08.07</t>
  </si>
  <si>
    <t>2025.08.07 ~ 2025.11.04</t>
  </si>
  <si>
    <t>2025.08.07 ~ 2025.09.30</t>
  </si>
  <si>
    <t>2025.08.06 ~ 2025.10.04</t>
  </si>
  <si>
    <t>2025.08.06 ~ 2025.09.03</t>
  </si>
  <si>
    <t>2025.08.05</t>
  </si>
  <si>
    <t>2025.08.05 ~ 2025.10.17</t>
  </si>
  <si>
    <t>2025.08.04</t>
  </si>
  <si>
    <t>2025.08.04 ~ 2025.10.02</t>
  </si>
  <si>
    <t>2025.08.04 ~ 2025.11.12</t>
  </si>
  <si>
    <t>2025.08.01</t>
  </si>
  <si>
    <t>2025.08.01 ~ 2025.12.31</t>
  </si>
  <si>
    <t>2025.07.30</t>
  </si>
  <si>
    <t>2025.07.30 ~ 2025.11.08</t>
  </si>
  <si>
    <t>2025.08.01 ~ 2025.08.21</t>
  </si>
  <si>
    <t>2025.07.29</t>
  </si>
  <si>
    <t>2025.07.29 ~ 2025.12.26</t>
  </si>
  <si>
    <t>2025.07.29 ~ 2025.09.26</t>
  </si>
  <si>
    <t>2025.07.29 ~ 2025.12.25</t>
  </si>
  <si>
    <t>2025.07.29 ~ 2026.01.24</t>
  </si>
  <si>
    <t>2025.07.28</t>
  </si>
  <si>
    <t>2025.07.28 ~ 2025.12.24</t>
  </si>
  <si>
    <t>2025.07.28 ~ 2026.01.08</t>
  </si>
  <si>
    <t>2025.07.28 ~ 2026.01.23</t>
  </si>
  <si>
    <t>2025.07.28 ~ 2025.11.24</t>
  </si>
  <si>
    <t>2025.07.24</t>
  </si>
  <si>
    <t>2025.07.24 ~ 2025.09.06</t>
  </si>
  <si>
    <t>2025.07.23</t>
  </si>
  <si>
    <t>2025.07.23 ~ 2025.12.22</t>
  </si>
  <si>
    <t>2025.07.14</t>
  </si>
  <si>
    <t>2025.07.14 ~ 2025.12.10</t>
  </si>
  <si>
    <t>2025.07.14 ~ 2025.08.31</t>
  </si>
  <si>
    <t>2025.07.14 ~ 2025.08.27</t>
  </si>
  <si>
    <t>2025.07.14 ~ 2025.07.31</t>
  </si>
  <si>
    <t>2025.07.11</t>
  </si>
  <si>
    <t>2025.07.11 ~ 2025.07.31</t>
  </si>
  <si>
    <t>2025.07.10</t>
  </si>
  <si>
    <t>2025.07.10 ~ 2025.07.31</t>
  </si>
  <si>
    <t>2025.07.10 ~ 2025.10.17</t>
  </si>
  <si>
    <t>2025.07.10 ~ 2025.10.07</t>
  </si>
  <si>
    <t>2025.07.09</t>
  </si>
  <si>
    <t>2025.07.09 ~ 2025.12.03</t>
  </si>
  <si>
    <t>2025.07.09 ~ 2025.09.06</t>
  </si>
  <si>
    <t>2025.07.08</t>
  </si>
  <si>
    <t>2025.07.08 ~ 2025.11.04</t>
  </si>
  <si>
    <t>2025.07.08 ~ 2025.07.31</t>
  </si>
  <si>
    <t>2025.07.07</t>
  </si>
  <si>
    <t>2025.07.07 ~ 2025.07.31</t>
  </si>
  <si>
    <t>2025.07.07 ~ 2025.08.04</t>
  </si>
  <si>
    <t>2025.07.07 ~ 2025.11.03</t>
  </si>
  <si>
    <t>2025.07.07 ~ 2025.12.03</t>
  </si>
  <si>
    <t>2025.07.04</t>
  </si>
  <si>
    <t>2025.07.04 ~ 2025.11.03</t>
  </si>
  <si>
    <t>2025.07.04 ~ 2025.08.04</t>
  </si>
  <si>
    <t>2025.07.03 ~ 2025.11.29</t>
  </si>
  <si>
    <t>2025.07.01</t>
  </si>
  <si>
    <t>2025.07.01 ~ 2025.11.30</t>
  </si>
  <si>
    <t>2025.07.01 ~ 2026.12.31</t>
  </si>
  <si>
    <t>2025.07.01 ~ 2026.06.30</t>
  </si>
  <si>
    <t>2025.07.01 ~ 2025.08.31</t>
  </si>
  <si>
    <t>2025.06.26</t>
  </si>
  <si>
    <t>2025.06.26 ~ 2025.11.02</t>
  </si>
  <si>
    <t>2025.06.25</t>
  </si>
  <si>
    <t>2025.06.25 ~ 2025.10.02</t>
  </si>
  <si>
    <t>2025.06.25 ~ 2025.10.22</t>
  </si>
  <si>
    <t>2025.06.25 ~ 2025.07.21</t>
  </si>
  <si>
    <t>2025.06.24</t>
  </si>
  <si>
    <t>2025.06.24 ~ 2025.08.22</t>
  </si>
  <si>
    <t>2025.06.17</t>
  </si>
  <si>
    <t>2025.06.17 ~ 2025.12.13</t>
  </si>
  <si>
    <t>2025.06.17 ~ 2025.08.25</t>
  </si>
  <si>
    <t>2025.06.13</t>
  </si>
  <si>
    <t>2025.06.13 ~ 2025.08.11</t>
  </si>
  <si>
    <t>2025.06.12</t>
  </si>
  <si>
    <t>2025.06.12 ~ 2025.12.08</t>
  </si>
  <si>
    <t>2025.06.10</t>
  </si>
  <si>
    <t>2025.06.10 ~ 2025.08.08</t>
  </si>
  <si>
    <t>2025.06.10 ~ 2025.07.31</t>
  </si>
  <si>
    <t>2025.06.10 ~ 2025.06.30</t>
  </si>
  <si>
    <t>2025.06.09</t>
  </si>
  <si>
    <t>2025.06.16 ~ 2025.07.13</t>
  </si>
  <si>
    <t>2025.06.09 ~ 2025.08.07</t>
  </si>
  <si>
    <t>2025.06.09 ~ 2025.07.31</t>
  </si>
  <si>
    <t>2025.06.07</t>
  </si>
  <si>
    <t>2025.06.07 ~ 2026.06.06</t>
  </si>
  <si>
    <t>2025.06.05</t>
  </si>
  <si>
    <t>2025.06.05 ~ 2025.11.01</t>
  </si>
  <si>
    <t>2025.06.04</t>
  </si>
  <si>
    <t>2025.06.04 ~ 2025.09.01</t>
  </si>
  <si>
    <t>2025.06.02</t>
  </si>
  <si>
    <t>2025.06.02 ~ 2025.10.29</t>
  </si>
  <si>
    <t>2025.06.02 ~ 2025.10.01</t>
  </si>
  <si>
    <t>2025.05.30</t>
  </si>
  <si>
    <t>2025.05.30 ~ 2025.06.30</t>
  </si>
  <si>
    <t>2025.05.30 ~ 2025.06.20</t>
  </si>
  <si>
    <t>2025.05.30 ~ 2025.07.28</t>
  </si>
  <si>
    <t>2025.05.30 ~ 2025.12.29</t>
  </si>
  <si>
    <t>2025.05.29</t>
  </si>
  <si>
    <t>2025.06.04 ~ 2025.06.30</t>
  </si>
  <si>
    <t>2025.05.29 ~ 2025.11.24</t>
  </si>
  <si>
    <t>2025.05.29 ~ 2025.06.16</t>
  </si>
  <si>
    <t>2025.05.29 ~ 2025.06.26</t>
  </si>
  <si>
    <t>2025.05.28</t>
  </si>
  <si>
    <t>2025.05.28 ~ 2025.11.27</t>
  </si>
  <si>
    <t>2025.05.27</t>
  </si>
  <si>
    <t>2025.05.27 ~ 2025.06.25</t>
  </si>
  <si>
    <t>2025.05.27 ~ 2026.06.30</t>
  </si>
  <si>
    <t>2025.05.27 ~ 2025.08.14</t>
  </si>
  <si>
    <t>2025.05.26</t>
  </si>
  <si>
    <t>2025.05.26 ~ 2025.07.04</t>
  </si>
  <si>
    <t>2025.05.23</t>
  </si>
  <si>
    <t>2025.05.23 ~ 2025.10.22</t>
  </si>
  <si>
    <t>2025.05.23 ~ 2025.06.23</t>
  </si>
  <si>
    <t>2025.05.22</t>
  </si>
  <si>
    <t>2025.05.22 ~ 2025.12.31</t>
  </si>
  <si>
    <t>2025.05.22 ~ 2025.06.20</t>
  </si>
  <si>
    <t>2025.05.21</t>
  </si>
  <si>
    <t>2025.05.21 ~ 2025.06.29</t>
  </si>
  <si>
    <t>2025.05.21 ~ 2025.07.21</t>
  </si>
  <si>
    <t>2025.05.21 ~ 2025.08.29</t>
  </si>
  <si>
    <t>2025.05.16</t>
  </si>
  <si>
    <t>2025.05.16 ~ 2025.07.14</t>
  </si>
  <si>
    <t>2025.05.14</t>
  </si>
  <si>
    <t>2025.05.14 ~ 2025.09.10</t>
  </si>
  <si>
    <t>2025.05.14 ~ 2025.06.05</t>
  </si>
  <si>
    <t>2025.05.13</t>
  </si>
  <si>
    <t>2025.05.13 ~ 2025.06.30</t>
  </si>
  <si>
    <t>2025.05.12</t>
  </si>
  <si>
    <t>2025.05.12 ~ 2025.06.05</t>
  </si>
  <si>
    <t>2025.05.09</t>
  </si>
  <si>
    <t>2025.05.09 ~ 2025.06.05</t>
  </si>
  <si>
    <t>2025.05.09 ~ 2025.10.05</t>
  </si>
  <si>
    <t>2025.05.09 ~ 2025.07.07</t>
  </si>
  <si>
    <t>2025.05.08</t>
  </si>
  <si>
    <t>2025.05.08 ~ 2025.09.04</t>
  </si>
  <si>
    <t>2025.04.30</t>
  </si>
  <si>
    <t>2025.04.30 ~ 2027.08.31</t>
  </si>
  <si>
    <t>2025.04.30 ~ 2025.11.25</t>
  </si>
  <si>
    <t>2025.04.29</t>
  </si>
  <si>
    <t>2025.04.29 ~ 2025.06.27</t>
  </si>
  <si>
    <t>2025.04.29 ~ 2025.06.12</t>
  </si>
  <si>
    <t>2025.04.28</t>
  </si>
  <si>
    <t>2025.04.28 ~ 2025.09.24</t>
  </si>
  <si>
    <t>2025.04.25 ~ 2025.07.04</t>
  </si>
  <si>
    <t>2025.04.23</t>
  </si>
  <si>
    <t>2025.04.23 ~ 2025.06.11</t>
  </si>
  <si>
    <t>2025.04.21</t>
  </si>
  <si>
    <t>2025.04.21 ~ 2025.07.19</t>
  </si>
  <si>
    <t>2025.04.18</t>
  </si>
  <si>
    <t>2025.04.18 ~ 2025.05.02</t>
  </si>
  <si>
    <t>2025.04.17</t>
  </si>
  <si>
    <t>2025.04.17 ~ 2025.09.13</t>
  </si>
  <si>
    <t>2025.04.17 ~ 2025.12.31</t>
  </si>
  <si>
    <t>2025.04.15</t>
  </si>
  <si>
    <t>2025.04.15 ~ 2025.08.12</t>
  </si>
  <si>
    <t>2025.04.14</t>
  </si>
  <si>
    <t>2025.04.17 ~ 2025.12.17</t>
  </si>
  <si>
    <t>2025.04.11</t>
  </si>
  <si>
    <t>2025.04.11 ~ 2025.12.31</t>
  </si>
  <si>
    <t>2025.04.10</t>
  </si>
  <si>
    <t>2025.04.10 ~ 2025.08.07</t>
  </si>
  <si>
    <t>2025.04.10 ~ 2025.09.10</t>
  </si>
  <si>
    <t>2025.04.10 ~ 2025.05.31</t>
  </si>
  <si>
    <t>2025.04.10 ~ 2025.05.09</t>
  </si>
  <si>
    <t>2025.04.10 ~ 2025.07.08</t>
  </si>
  <si>
    <t>2025.04.09</t>
  </si>
  <si>
    <t>2025.04.09 ~ 2025.05.06</t>
  </si>
  <si>
    <t>2025.04.08</t>
  </si>
  <si>
    <t>2025.04.08 ~ 2025.06.30</t>
  </si>
  <si>
    <t>2025.04.07</t>
  </si>
  <si>
    <t>2025.04.07 ~ 2025.12.31</t>
  </si>
  <si>
    <t>2025.04.04 ~ 2025.12.31</t>
  </si>
  <si>
    <t>2025.04.02</t>
  </si>
  <si>
    <t>2025.04.02 ~ 2025.04.30</t>
  </si>
  <si>
    <t>2025.04.01 ~ 2025.12.31</t>
  </si>
  <si>
    <t>2025.04.01 ~ 2025.07.31</t>
  </si>
  <si>
    <t>2025.04.01 ~ 2025.04.30</t>
  </si>
  <si>
    <t>2025.03.31</t>
  </si>
  <si>
    <t>2025.03.31 ~ 2025.06.18</t>
  </si>
  <si>
    <t>2025.01.01 ~ 2026.03.31</t>
  </si>
  <si>
    <t>2025.03.31 ~ 2025.05.29</t>
  </si>
  <si>
    <t>2025.03.28</t>
  </si>
  <si>
    <t>2025.04.01 ~ 2025.08.31</t>
  </si>
  <si>
    <t>2025.03.28 ~ 2025.10.23</t>
  </si>
  <si>
    <t>2025.03.27</t>
  </si>
  <si>
    <t>2025.03.27 ~ 2025.05.26</t>
  </si>
  <si>
    <t>2025.04.01 ~ 2025.04.11</t>
  </si>
  <si>
    <t>2025.03.26</t>
  </si>
  <si>
    <t>2025.03.26 ~ 2025.10.22</t>
  </si>
  <si>
    <t>2025.03.25</t>
  </si>
  <si>
    <t>2025.03.25 ~ 2025.05.06</t>
  </si>
  <si>
    <t>2025.03.25 ~ 2025.04.21</t>
  </si>
  <si>
    <t>2025.03.25 ~ 2025.05.08</t>
  </si>
  <si>
    <t>2025.03.24</t>
  </si>
  <si>
    <t>2025.03.24 ~ 2025.05.23</t>
  </si>
  <si>
    <t>2025.03.21</t>
  </si>
  <si>
    <t>2025.03.21 ~ 2025.10.16</t>
  </si>
  <si>
    <t>2025.03.20</t>
  </si>
  <si>
    <t>2025.03.20 ~ 2025.04.30</t>
  </si>
  <si>
    <t>2025.03.20 ~ 2025.12.31</t>
  </si>
  <si>
    <t>2025.03.11</t>
  </si>
  <si>
    <t>2025.03.10</t>
  </si>
  <si>
    <t>2025.03.10 ~ 2025.04.18</t>
  </si>
  <si>
    <t>2025.03.06</t>
  </si>
  <si>
    <t>2025.03.06 ~ 2025.05.04</t>
  </si>
  <si>
    <t>2025.03.06 ~ 2025.07.04</t>
  </si>
  <si>
    <t>2025.03.05</t>
  </si>
  <si>
    <t>2025.03.05 ~ 2025.07.02</t>
  </si>
  <si>
    <t>2025.03.05 ~ 2025.05.03</t>
  </si>
  <si>
    <t>2025.03.04</t>
  </si>
  <si>
    <t>2025.03.04 ~ 2025.05.02</t>
  </si>
  <si>
    <t>2025.02.26</t>
  </si>
  <si>
    <t>2025.02.26 ~ 2025.05.15</t>
  </si>
  <si>
    <t>2025.02.21</t>
  </si>
  <si>
    <t>2025.02.21 ~ 2025.03.21</t>
  </si>
  <si>
    <t>2025.02.20</t>
  </si>
  <si>
    <t>2025.03.04 ~ 2025.05.22</t>
  </si>
  <si>
    <t>2025.02.19</t>
  </si>
  <si>
    <t>2025.02.19 ~ 2026.12.31</t>
  </si>
  <si>
    <t>2025.02.17</t>
  </si>
  <si>
    <t>2025.03.01 ~ 2025.12.31</t>
  </si>
  <si>
    <t>2025.02.14</t>
  </si>
  <si>
    <t>2025.02.03 ~ 2025.12.02</t>
  </si>
  <si>
    <t>2025.02.11</t>
  </si>
  <si>
    <t>2025.02.11 ~ 2025.03.11</t>
  </si>
  <si>
    <t>2025.02.10</t>
  </si>
  <si>
    <t>2025.02.10 ~ 2025.02.28</t>
  </si>
  <si>
    <t>2025.02.05</t>
  </si>
  <si>
    <t>2025.02.05 ~ 2025.02.25</t>
  </si>
  <si>
    <t>2025.02.04</t>
  </si>
  <si>
    <t>2025.01.13 ~ 2025.12.12</t>
  </si>
  <si>
    <t>2025.02.03</t>
  </si>
  <si>
    <t>2025.02.03 ~ 2025.07.31</t>
  </si>
  <si>
    <t>2025.01.24</t>
  </si>
  <si>
    <t>2025.01.23</t>
  </si>
  <si>
    <t>2025.01.01 ~ 2025.12.31</t>
  </si>
  <si>
    <t>2025.01.22</t>
  </si>
  <si>
    <t>2025.01.22 ~ 2025.12.31</t>
  </si>
  <si>
    <t>2025.01.20</t>
  </si>
  <si>
    <t>2025.01.17</t>
  </si>
  <si>
    <t>2025.01.17 ~ 2025.03.17</t>
  </si>
  <si>
    <t>2025.01.15</t>
  </si>
  <si>
    <t>2025.01.14</t>
  </si>
  <si>
    <t>2025.01.14 ~ 2025.03.31</t>
  </si>
  <si>
    <t>2025.01.10</t>
  </si>
  <si>
    <t>2025.01.01 ~ 2025.06.30</t>
  </si>
  <si>
    <t>2025.01.07</t>
  </si>
  <si>
    <t>2025.01.06</t>
  </si>
  <si>
    <t>2025.01.06 ~ 2025.12.31</t>
  </si>
  <si>
    <t>2025.01.02</t>
  </si>
  <si>
    <t>2025.01.01</t>
  </si>
  <si>
    <t>총무처 조달팀</t>
  </si>
  <si>
    <t>여수지사</t>
  </si>
  <si>
    <t>서산지사</t>
  </si>
  <si>
    <t>용인지사</t>
  </si>
  <si>
    <t>곡성지사</t>
  </si>
  <si>
    <t>동해지사</t>
  </si>
  <si>
    <t>유통사업처</t>
  </si>
  <si>
    <t>AI디지털혁신단</t>
  </si>
  <si>
    <t>구리지사</t>
  </si>
  <si>
    <t>스마트데이터센터</t>
  </si>
  <si>
    <t>평택지사</t>
  </si>
  <si>
    <t>울산지사</t>
  </si>
  <si>
    <t>총무처</t>
  </si>
  <si>
    <t>글로벌기술센터</t>
  </si>
  <si>
    <t>저탄소추진처</t>
  </si>
  <si>
    <t>일반용역</t>
  </si>
  <si>
    <t>제한경쟁</t>
  </si>
  <si>
    <t>일반경쟁</t>
  </si>
  <si>
    <t>물품구매</t>
  </si>
  <si>
    <t>시설공사</t>
  </si>
  <si>
    <t>소액수의(견적입찰)</t>
  </si>
  <si>
    <t>기술용역</t>
  </si>
  <si>
    <t>협상(종합평가)</t>
  </si>
  <si>
    <t>수의</t>
  </si>
  <si>
    <t>적격심사</t>
  </si>
  <si>
    <t>최저가(낙찰하한율)</t>
  </si>
  <si>
    <t>2단계(동시)</t>
  </si>
  <si>
    <t>4100078146-00</t>
  </si>
  <si>
    <t>4100078229-00</t>
  </si>
  <si>
    <t>4100078231-00</t>
  </si>
  <si>
    <t>4100078234-00</t>
  </si>
  <si>
    <t>4100078239-00</t>
  </si>
  <si>
    <t>4100078291-00</t>
  </si>
  <si>
    <t>4100078292-00</t>
  </si>
  <si>
    <t>4100078327-00</t>
  </si>
  <si>
    <t>4100078328-00</t>
  </si>
  <si>
    <t>4100078358-00</t>
  </si>
  <si>
    <t>4100078361-00</t>
  </si>
  <si>
    <t>4100078362-00</t>
  </si>
  <si>
    <t>4100078380-00</t>
  </si>
  <si>
    <t>4100078396-00</t>
  </si>
  <si>
    <t>4100078397-00</t>
  </si>
  <si>
    <t>4100078407-00</t>
  </si>
  <si>
    <t>4100078416-00</t>
  </si>
  <si>
    <t>4100078430-00</t>
  </si>
  <si>
    <t>4100078436-00</t>
  </si>
  <si>
    <t>4100078489-00</t>
  </si>
  <si>
    <t>4100078503-00</t>
  </si>
  <si>
    <t>4100078544-00</t>
  </si>
  <si>
    <t>4100078547-00</t>
  </si>
  <si>
    <t>4100078558-00</t>
  </si>
  <si>
    <t>4100078559-00</t>
  </si>
  <si>
    <t>4100078560-00</t>
  </si>
  <si>
    <t>4100078579-00</t>
  </si>
  <si>
    <t>4100078594-00</t>
  </si>
  <si>
    <t>4100078601-00</t>
  </si>
  <si>
    <t>4100078617-00</t>
  </si>
  <si>
    <t>4100078621-00</t>
  </si>
  <si>
    <t>4100078623-00</t>
  </si>
  <si>
    <t>4100078624-00</t>
  </si>
  <si>
    <t>4100078634-00</t>
  </si>
  <si>
    <t>4100078645-00</t>
  </si>
  <si>
    <t>4100078646-00</t>
  </si>
  <si>
    <t>4100078647-00</t>
  </si>
  <si>
    <t>4100078648-00</t>
  </si>
  <si>
    <t>4100078651-00</t>
  </si>
  <si>
    <t>4100078659-00</t>
  </si>
  <si>
    <t>4100078680-00</t>
  </si>
  <si>
    <t>4100078684-00</t>
  </si>
  <si>
    <t>4100078691-00</t>
  </si>
  <si>
    <t>4100078692-00</t>
  </si>
  <si>
    <t>4100078700-00</t>
  </si>
  <si>
    <t>4100078701-00</t>
  </si>
  <si>
    <t>4100078702-00</t>
  </si>
  <si>
    <t>4100078703-00</t>
  </si>
  <si>
    <t>4100078704-00</t>
  </si>
  <si>
    <t>4100078706-00</t>
  </si>
  <si>
    <t>4100078709-00</t>
  </si>
  <si>
    <t>2025년 KNOC AI 전략 및 로드맵 수립 컨설팅 용역</t>
  </si>
  <si>
    <t>2025~2027년도 내부회계관리제도 평가 용역(2025년도분)</t>
  </si>
  <si>
    <t>송유관 입하배관 스트레이너(STR-001A) 점검 및 청소 용역</t>
  </si>
  <si>
    <t>오산밸브스테이션 방화문 교체공사</t>
  </si>
  <si>
    <t>방호용CCTV(5대)</t>
  </si>
  <si>
    <t>이산화탄소 소화설비 방출구역 전동댐퍼 설치 및 방화문 교체</t>
  </si>
  <si>
    <t>용인지사 오폐수동 옥상 지붕강판 설치공사 시행품의</t>
  </si>
  <si>
    <t>2025년 업무자동화(RPA) 개발 및 운영</t>
  </si>
  <si>
    <t>오폐수동 필터 라인 밸브 보온재(4R Cover) 제작</t>
  </si>
  <si>
    <t>2026년도 서산지사 통근버스 임차용역</t>
  </si>
  <si>
    <t>2026년도 지진가속도계측기 유지보수 용역</t>
  </si>
  <si>
    <t>오폐수처리시설 필터 배관 보온재 보수공사</t>
  </si>
  <si>
    <t>소방펌프실 안전난간 설치공사</t>
  </si>
  <si>
    <t>통제실 Access Floor 교체공사</t>
  </si>
  <si>
    <t>프로세스지역 통로개선공사</t>
  </si>
  <si>
    <t>2025년도 안전밸브 정기검사 및 보수공사</t>
  </si>
  <si>
    <t>지사 내 가지치기 작업</t>
  </si>
  <si>
    <t>BD-2 Fender Protector Panel Bolting Plat</t>
  </si>
  <si>
    <t>본사 얼음정수기 임차 및 유지관리 용역(2026년도분)</t>
  </si>
  <si>
    <t>LED 전광판 구매</t>
  </si>
  <si>
    <t>로딩암(LA-5-01A,B) #1 Swivel Joint 보수작업</t>
  </si>
  <si>
    <t>오디오북  서비스 이용권 구매</t>
  </si>
  <si>
    <t>마케팅 및 홍보용 물품 구매</t>
  </si>
  <si>
    <t>오폐수동 필터 밸브 보온재(4R Cover) 설치공사 시행품의</t>
  </si>
  <si>
    <t>2026년 TLG 모니터링 시스템 유지관리 용역</t>
  </si>
  <si>
    <t>2026년도 평택지사 통근버스 임차용역</t>
  </si>
  <si>
    <t>2026년도 동해지사 통근버스 임차용역</t>
  </si>
  <si>
    <t>온라인 학술 플랫폼 DBpia 전체 패키지 이용권 구매</t>
  </si>
  <si>
    <t>한국석유공사 2026년도 통합커뮤니케이션(UC) 유지관리 용역</t>
  </si>
  <si>
    <t>업무용 차량 장기 임차(렌트) 용역</t>
  </si>
  <si>
    <t>2026년 한국석유공사 홈페이지 관리 용역</t>
  </si>
  <si>
    <t>2026년도 지하수위 무선관측시스템 유지관리용역</t>
  </si>
  <si>
    <t>울산지사 Buoy Expansion Joint 구매</t>
  </si>
  <si>
    <t>2026년도 SAP DB 암호화 유지관리</t>
  </si>
  <si>
    <t>2026년도 그룹웨어시스템 유지관리 용역</t>
  </si>
  <si>
    <t>2026년도 한국석유공사 전자사보 제작 용역</t>
  </si>
  <si>
    <t>도서관 도서 대출·반납기 내부 PC 부품 교체</t>
  </si>
  <si>
    <t>2026년도 통합인증시스템(SSO) 유지관리 용역</t>
  </si>
  <si>
    <t>AI-ON 서비스 토큰 구매</t>
  </si>
  <si>
    <t>2026년 승강기  유지보수 용역</t>
  </si>
  <si>
    <t>본사 사옥 승강기 보수용 예비자재 구매</t>
  </si>
  <si>
    <t>2026년 용인지사 통근버스 임차용역</t>
  </si>
  <si>
    <t>2026년도 여수지사 통근버스 임차 용역</t>
  </si>
  <si>
    <t>거제 2단계 수리시스템 보완공사 건설사업관리용역(2026년도분)</t>
  </si>
  <si>
    <t>2026년 일반도서 대여 서비스(고급형100) 용역</t>
  </si>
  <si>
    <t>2026년도 곡성지사 통근버스 임차용역</t>
  </si>
  <si>
    <t>2026년 무정전전원공급장치 유지관리 용역(본사)</t>
  </si>
  <si>
    <t>2026년도 사옥관리 서비스 용역</t>
  </si>
  <si>
    <t>2026년 울산지사 주중 통근버스 임차 용역</t>
  </si>
  <si>
    <t>2026년도 방호과학화설비(CCTV) 유지보수용역</t>
  </si>
  <si>
    <t>2026년 무정전전원공급장치 유지관리 용역(용인DR센터)</t>
  </si>
  <si>
    <t>2025년도 한국석유공사 보유 토지 감정평가 용역</t>
  </si>
  <si>
    <t>주식회사 지브이컨설팅</t>
  </si>
  <si>
    <t>한울회계법인</t>
  </si>
  <si>
    <t>백호이앤티</t>
  </si>
  <si>
    <t>주식회사 탑스</t>
  </si>
  <si>
    <t>(주)중부보안</t>
  </si>
  <si>
    <t>대륜산업(주)</t>
  </si>
  <si>
    <t>주식회사 다우건설</t>
  </si>
  <si>
    <t>주식회사 에코아이티</t>
  </si>
  <si>
    <t>일등솔루션</t>
  </si>
  <si>
    <t>서산관광주식회사</t>
  </si>
  <si>
    <t>주식회사지누지앤아이</t>
  </si>
  <si>
    <t>주식회사 용호기계기술</t>
  </si>
  <si>
    <t>대한참산업</t>
  </si>
  <si>
    <t>주식회사 서화이앤씨</t>
  </si>
  <si>
    <t>포유테크</t>
  </si>
  <si>
    <t>한공기술검사주식회사</t>
  </si>
  <si>
    <t>주식회사 오션이엔씨</t>
  </si>
  <si>
    <t>비에이치솔루션</t>
  </si>
  <si>
    <t>주식회사 노아엘이디</t>
  </si>
  <si>
    <t>(유)한양이엔지</t>
  </si>
  <si>
    <t>(주)인플루엔셜</t>
  </si>
  <si>
    <t>(주)두루행복한세상</t>
  </si>
  <si>
    <t>이지소프트(주)</t>
  </si>
  <si>
    <t>주식회사 더조은관광</t>
  </si>
  <si>
    <t>(합자) 모아관광</t>
  </si>
  <si>
    <t>(주)누리미디어</t>
  </si>
  <si>
    <t>(주)이지닉스</t>
  </si>
  <si>
    <t>(주)엠제이렌터카</t>
  </si>
  <si>
    <t>(주)유비텍</t>
  </si>
  <si>
    <t>(주)하이드로넷</t>
  </si>
  <si>
    <t>푸른기업</t>
  </si>
  <si>
    <t>(주)대통기획</t>
  </si>
  <si>
    <t>(주)에스지라이뮤</t>
  </si>
  <si>
    <t>이니텍(주)</t>
  </si>
  <si>
    <t>주식회사 타임리</t>
  </si>
  <si>
    <t>오티스엘리베이터(유)부산영업소</t>
  </si>
  <si>
    <t>주식회사 유진여행사</t>
  </si>
  <si>
    <t>유한회사황태자관광</t>
  </si>
  <si>
    <t>(주)삼안</t>
  </si>
  <si>
    <t>주식회사 한민족여행나라</t>
  </si>
  <si>
    <t>국제전기(주)</t>
  </si>
  <si>
    <t>케이엔오씨서비스주식회사</t>
  </si>
  <si>
    <t>백마관광협동조합</t>
  </si>
  <si>
    <t>(주)서우시스템즈</t>
  </si>
  <si>
    <t>(주)퍼스트감정평가법인 경기지사</t>
  </si>
  <si>
    <t>3058171729</t>
  </si>
  <si>
    <t>이가영</t>
  </si>
  <si>
    <t>신성섭</t>
  </si>
  <si>
    <t>허만웅,김남철</t>
  </si>
  <si>
    <t>도대욱</t>
  </si>
  <si>
    <t>이주협</t>
  </si>
  <si>
    <t>김지선,조혜진</t>
  </si>
  <si>
    <t>홍성호</t>
  </si>
  <si>
    <t>LI XIULAN(</t>
  </si>
  <si>
    <t>정능인</t>
  </si>
  <si>
    <t>유동호</t>
  </si>
  <si>
    <t>정성호</t>
  </si>
  <si>
    <t>우광수</t>
  </si>
  <si>
    <t>변소영</t>
  </si>
  <si>
    <t>임병철</t>
  </si>
  <si>
    <t>박대호</t>
  </si>
  <si>
    <t>조세형</t>
  </si>
  <si>
    <t>김병훈</t>
  </si>
  <si>
    <t>정양숙</t>
  </si>
  <si>
    <t>곽형구</t>
  </si>
  <si>
    <t>문태진</t>
  </si>
  <si>
    <t>이시우</t>
  </si>
  <si>
    <t>김정권</t>
  </si>
  <si>
    <t>강지현</t>
  </si>
  <si>
    <t>최순일</t>
  </si>
  <si>
    <t>이명중</t>
  </si>
  <si>
    <t>문기운</t>
  </si>
  <si>
    <t>허해영외 1명</t>
  </si>
  <si>
    <t>조우기</t>
  </si>
  <si>
    <t>강인숙</t>
  </si>
  <si>
    <t>김재근</t>
  </si>
  <si>
    <t>조훈</t>
  </si>
  <si>
    <t>김경석</t>
  </si>
  <si>
    <t>최동식</t>
  </si>
  <si>
    <t>오승민</t>
  </si>
  <si>
    <t>김준철</t>
  </si>
  <si>
    <t>고규정</t>
  </si>
  <si>
    <t>차승혁</t>
  </si>
  <si>
    <t>김창근</t>
  </si>
  <si>
    <t>김훈회</t>
  </si>
  <si>
    <t>2025.12.31</t>
  </si>
  <si>
    <t>2025.11.27</t>
  </si>
  <si>
    <t>2025.11.28</t>
  </si>
  <si>
    <t>2025.12.02</t>
  </si>
  <si>
    <t>2025.12.04</t>
  </si>
  <si>
    <t>2025.12.03</t>
  </si>
  <si>
    <t>2025.12.08</t>
  </si>
  <si>
    <t>2025.12.09</t>
  </si>
  <si>
    <t>2025.12.10</t>
  </si>
  <si>
    <t>2025.12.12</t>
  </si>
  <si>
    <t>2025.12.15</t>
  </si>
  <si>
    <t>2025.12.18</t>
  </si>
  <si>
    <t>2025.12.19</t>
  </si>
  <si>
    <t>2025.12.22</t>
  </si>
  <si>
    <t>2025.12.23</t>
  </si>
  <si>
    <t>2025.12.24</t>
  </si>
  <si>
    <t>2025.12.26</t>
  </si>
  <si>
    <t>2025.12.29</t>
  </si>
  <si>
    <t>2025.12.30</t>
  </si>
  <si>
    <t>2025.11.26 ~ 2028.02.29</t>
    <phoneticPr fontId="7" type="noConversion"/>
  </si>
  <si>
    <t>2025.11.26 ~ 2026.02.28</t>
    <phoneticPr fontId="6" type="noConversion"/>
  </si>
  <si>
    <t>2025.12.03 ~ 2026.02.02</t>
    <phoneticPr fontId="7" type="noConversion"/>
  </si>
  <si>
    <t>2026.01.01 ~ 2026.12.31</t>
    <phoneticPr fontId="7" type="noConversion"/>
  </si>
  <si>
    <t>2026.01.01 ~ 2026.02.23</t>
    <phoneticPr fontId="7" type="noConversion"/>
  </si>
  <si>
    <t>2025.12.23 ~ 2031.01.22</t>
    <phoneticPr fontId="7" type="noConversion"/>
  </si>
  <si>
    <t>2025.12.29 ~ 2025.12.31</t>
    <phoneticPr fontId="7" type="noConversion"/>
  </si>
  <si>
    <t>2025.12.24 ~ 2026.05.23</t>
    <phoneticPr fontId="7" type="noConversion"/>
  </si>
  <si>
    <t>2025년 한국석유공사 비축기지 현장 근무복 및 작업복 구매</t>
    <phoneticPr fontId="7" type="noConversion"/>
  </si>
  <si>
    <t>2025년도 노후 전산장비 개선 교체 사업(하드웨어)</t>
    <phoneticPr fontId="7" type="noConversion"/>
  </si>
  <si>
    <t xml:space="preserve">2026년도 주말 통근버스(28인승) 임차용역 </t>
    <phoneticPr fontId="7" type="noConversion"/>
  </si>
  <si>
    <t>2026년도 주중 통근버스(45인승) 임차용역</t>
    <phoneticPr fontId="7" type="noConversion"/>
  </si>
  <si>
    <t>제한경쟁</t>
    <phoneticPr fontId="7" type="noConversion"/>
  </si>
  <si>
    <t>2025.10.15</t>
    <phoneticPr fontId="7" type="noConversion"/>
  </si>
  <si>
    <t>2025.11.25</t>
    <phoneticPr fontId="7" type="noConversion"/>
  </si>
  <si>
    <t>2025.12.15</t>
    <phoneticPr fontId="7" type="noConversion"/>
  </si>
  <si>
    <t>2026.01.01. ~ 2026.12.31</t>
    <phoneticPr fontId="7" type="noConversion"/>
  </si>
  <si>
    <t>2025.12.09</t>
    <phoneticPr fontId="7" type="noConversion"/>
  </si>
  <si>
    <t>㈜하이디</t>
    <phoneticPr fontId="7" type="noConversion"/>
  </si>
  <si>
    <t>주식회사 유니와이드</t>
    <phoneticPr fontId="7" type="noConversion"/>
  </si>
  <si>
    <t>주식회사 길벗여행사</t>
    <phoneticPr fontId="7" type="noConversion"/>
  </si>
  <si>
    <t>금성관광산업 주식회사</t>
    <phoneticPr fontId="7" type="noConversion"/>
  </si>
  <si>
    <t>141-81-18585</t>
    <phoneticPr fontId="7" type="noConversion"/>
  </si>
  <si>
    <t>138-81-50425</t>
    <phoneticPr fontId="7" type="noConversion"/>
  </si>
  <si>
    <t>130-86-40059</t>
    <phoneticPr fontId="7" type="noConversion"/>
  </si>
  <si>
    <t>610-86-01358</t>
    <phoneticPr fontId="7" type="noConversion"/>
  </si>
  <si>
    <t>김건수</t>
    <phoneticPr fontId="7" type="noConversion"/>
  </si>
  <si>
    <t>김창환</t>
    <phoneticPr fontId="7" type="noConversion"/>
  </si>
  <si>
    <t>김용기</t>
    <phoneticPr fontId="7" type="noConversion"/>
  </si>
  <si>
    <t>이복남</t>
    <phoneticPr fontId="7" type="noConversion"/>
  </si>
  <si>
    <t>2025.11.18 ~ 2025.12.31</t>
    <phoneticPr fontId="6" type="noConversion"/>
  </si>
  <si>
    <t>2025.11.26 ~ 2025.12.25</t>
    <phoneticPr fontId="6" type="noConversion"/>
  </si>
  <si>
    <t>2025.12.08 ~ 2025.12.25</t>
    <phoneticPr fontId="6" type="noConversion"/>
  </si>
  <si>
    <t>2025.11.26 ~ 2025.12.16</t>
    <phoneticPr fontId="6" type="noConversion"/>
  </si>
  <si>
    <t>2025.11.20 ~ 2025.12.18</t>
    <phoneticPr fontId="6" type="noConversion"/>
  </si>
  <si>
    <t>2025.11.26 ~ 2025.12.24</t>
    <phoneticPr fontId="6" type="noConversion"/>
  </si>
  <si>
    <t>2025.11.27 ~ 2025.12.25</t>
    <phoneticPr fontId="6" type="noConversion"/>
  </si>
  <si>
    <t>2025.12.02 ~ 2025.12.31</t>
    <phoneticPr fontId="6" type="noConversion"/>
  </si>
  <si>
    <t>2025.12.04 ~ 2025.12.28</t>
    <phoneticPr fontId="6" type="noConversion"/>
  </si>
  <si>
    <t>2025.12.03 ~ 2025.12.31</t>
    <phoneticPr fontId="6" type="noConversion"/>
  </si>
  <si>
    <t>2025.12.05 ~ 2025.12.26</t>
    <phoneticPr fontId="6" type="noConversion"/>
  </si>
  <si>
    <t>2025.12.04 ~ 2025.12.31</t>
    <phoneticPr fontId="6" type="noConversion"/>
  </si>
  <si>
    <t>2025.12.09 ~ 2025.12.31</t>
    <phoneticPr fontId="6" type="noConversion"/>
  </si>
  <si>
    <t>2024.05.16 ~ 2029.03.31</t>
    <phoneticPr fontId="6" type="noConversion"/>
  </si>
  <si>
    <t>2025.12.10 ~ 2026.01.08</t>
    <phoneticPr fontId="6" type="noConversion"/>
  </si>
  <si>
    <t>2025.12.12 ~ 2025.12.31</t>
    <phoneticPr fontId="6" type="noConversion"/>
  </si>
  <si>
    <t>2025.12.15 ~ 2025.12.31</t>
    <phoneticPr fontId="6" type="noConversion"/>
  </si>
  <si>
    <t>2025.12.19 ~ 2025.12.31</t>
    <phoneticPr fontId="6" type="noConversion"/>
  </si>
  <si>
    <t>2025.12.19 ~ 2026.01.02</t>
    <phoneticPr fontId="6" type="noConversion"/>
  </si>
  <si>
    <t>2025.12.18 ~ 2026.12.31</t>
    <phoneticPr fontId="6" type="noConversion"/>
  </si>
  <si>
    <t>2025.12.27 ~ 2026.01.23</t>
    <phoneticPr fontId="6" type="noConversion"/>
  </si>
  <si>
    <t>2025.12.29 ~ 2026.12.31</t>
    <phoneticPr fontId="6" type="noConversion"/>
  </si>
  <si>
    <t>2022.04.20 ~ 2027.05.25</t>
    <phoneticPr fontId="6" type="noConversion"/>
  </si>
  <si>
    <t>2026.01.01 ~ 2026.06.30</t>
    <phoneticPr fontId="6" type="noConversion"/>
  </si>
  <si>
    <t>2025.11.25 ~ 2026.01.20</t>
    <phoneticPr fontId="7" type="noConversion"/>
  </si>
  <si>
    <t>4100078260-001</t>
    <phoneticPr fontId="6" type="noConversion"/>
  </si>
  <si>
    <t>4100078521-001</t>
    <phoneticPr fontId="6" type="noConversion"/>
  </si>
  <si>
    <t>4100078460-001</t>
    <phoneticPr fontId="6" type="noConversion"/>
  </si>
  <si>
    <t>수의계약</t>
    <phoneticPr fontId="6" type="noConversion"/>
  </si>
  <si>
    <t>적격심사</t>
    <phoneticPr fontId="6" type="noConversion"/>
  </si>
  <si>
    <t>수의</t>
    <phoneticPr fontId="6" type="noConversion"/>
  </si>
  <si>
    <t>물품</t>
    <phoneticPr fontId="6" type="noConversion"/>
  </si>
  <si>
    <t>시설공사</t>
    <phoneticPr fontId="6" type="noConversion"/>
  </si>
  <si>
    <t>일반용역</t>
    <phoneticPr fontId="7" type="noConversion"/>
  </si>
  <si>
    <t>ESG경영처</t>
    <phoneticPr fontId="6" type="noConversion"/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</si>
  <si>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전자조달시스템 조달내역</t>
    </r>
    <phoneticPr fontId="6" type="noConversion"/>
  </si>
  <si>
    <t>분기</t>
    <phoneticPr fontId="7" type="noConversion"/>
  </si>
  <si>
    <r>
      <rPr>
        <b/>
        <sz val="10"/>
        <color theme="1"/>
        <rFont val="맑은 고딕"/>
        <family val="3"/>
        <charset val="129"/>
        <scheme val="minor"/>
      </rPr>
      <t>* 작성기준</t>
    </r>
    <r>
      <rPr>
        <sz val="10"/>
        <color theme="1"/>
        <rFont val="맑은 고딕"/>
        <family val="3"/>
        <charset val="129"/>
        <scheme val="minor"/>
      </rPr>
      <t xml:space="preserve">
  1) 대상기간 : 2025.01.01. ~ 2025.12.31. (계약체결완료 기준)
  2) 전자조달시스템을 통한 전자계약
  3) 최초 계약 기준(계약변경 미반영)
  4) 장기계속계약은 연차별 계약이 2025년에 체결된 것만 포함</t>
    </r>
    <phoneticPr fontId="7" type="noConversion"/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</si>
  <si>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종합쇼핑몰 납품요구 내역(조달청 조달데이터허브)</t>
    </r>
    <phoneticPr fontId="6" type="noConversion"/>
  </si>
  <si>
    <t>□  참고 : 연도별 전자조달 규모</t>
    <phoneticPr fontId="7" type="noConversion"/>
  </si>
  <si>
    <t>년도</t>
    <phoneticPr fontId="7" type="noConversion"/>
  </si>
  <si>
    <t>조달건수</t>
    <phoneticPr fontId="7" type="noConversion"/>
  </si>
  <si>
    <t>조달금액(백만원)</t>
    <phoneticPr fontId="7" type="noConversion"/>
  </si>
  <si>
    <t>2025년 전자조달규모</t>
    <phoneticPr fontId="22" type="noConversion"/>
  </si>
  <si>
    <t>□  2025년 전자조달규모 (계약체결 완료 기준)</t>
    <phoneticPr fontId="22" type="noConversion"/>
  </si>
  <si>
    <t>(단위 : 건 / 원)</t>
    <phoneticPr fontId="7" type="noConversion"/>
  </si>
  <si>
    <t>구 분</t>
    <phoneticPr fontId="7" type="noConversion"/>
  </si>
  <si>
    <t>1분기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</si>
  <si>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</si>
  <si>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</si>
  <si>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</si>
  <si>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연 간</t>
    <phoneticPr fontId="22" type="noConversion"/>
  </si>
  <si>
    <t>건  수</t>
    <phoneticPr fontId="7" type="noConversion"/>
  </si>
  <si>
    <t>금  액</t>
    <phoneticPr fontId="7" type="noConversion"/>
  </si>
  <si>
    <t xml:space="preserve">  금액도 전년 대비 감소('24년 2,040억원 → '25년 542억원, 73%↓)</t>
    <phoneticPr fontId="7" type="noConversion"/>
  </si>
  <si>
    <t>2025.10.15 ~ 2025.12.19</t>
    <phoneticPr fontId="7" type="noConversion"/>
  </si>
  <si>
    <t>ㅇ 작성기준
  1) 결재일자가 2025년도인 경우만 기재 
  2) 최초 계약 기준(계약변경 미반영)</t>
    <phoneticPr fontId="6" type="noConversion"/>
  </si>
  <si>
    <t>납품요구결재일자</t>
  </si>
  <si>
    <t>납품기한일자</t>
  </si>
  <si>
    <t>분기</t>
    <phoneticPr fontId="22" type="noConversion"/>
  </si>
  <si>
    <t>납품요구번호</t>
  </si>
  <si>
    <t>수요기관명</t>
  </si>
  <si>
    <t>지청</t>
  </si>
  <si>
    <t>요청명</t>
  </si>
  <si>
    <t>납품수량</t>
  </si>
  <si>
    <t>납품금액</t>
  </si>
  <si>
    <t>물품분류명</t>
  </si>
  <si>
    <t>세부품명번호</t>
  </si>
  <si>
    <t>세부품명</t>
  </si>
  <si>
    <t>업체사업자등록번호</t>
  </si>
  <si>
    <t>계약유형</t>
  </si>
  <si>
    <t>수요기관소재시군구</t>
  </si>
  <si>
    <t>기업형태구분</t>
  </si>
  <si>
    <t>20250108</t>
  </si>
  <si>
    <t>20250806</t>
  </si>
  <si>
    <t>0024B0243_1</t>
  </si>
  <si>
    <t>한국석유공사 서산지사</t>
  </si>
  <si>
    <t>대전지방조달청</t>
  </si>
  <si>
    <t>시설팀 작업용차량 구매</t>
  </si>
  <si>
    <t>2510161101</t>
  </si>
  <si>
    <t>1258114248</t>
  </si>
  <si>
    <t>충청남도 서산시</t>
  </si>
  <si>
    <t>중견기업</t>
  </si>
  <si>
    <t>2517389601</t>
  </si>
  <si>
    <t>전달변속기조립체</t>
  </si>
  <si>
    <t>2517440701</t>
  </si>
  <si>
    <t>2517480601</t>
  </si>
  <si>
    <t>2517511101</t>
  </si>
  <si>
    <t>20250117</t>
  </si>
  <si>
    <t>20250531</t>
  </si>
  <si>
    <t>R25TB00051397</t>
  </si>
  <si>
    <t>212430327_1</t>
  </si>
  <si>
    <t>한국석유공사</t>
  </si>
  <si>
    <t>부산지방조달청</t>
  </si>
  <si>
    <t>3011159201</t>
  </si>
  <si>
    <t>6068209222</t>
  </si>
  <si>
    <t>울산광역시 중구</t>
  </si>
  <si>
    <t>20250210</t>
  </si>
  <si>
    <t>20250312</t>
  </si>
  <si>
    <t>R25TB00131034</t>
  </si>
  <si>
    <t>002170252_1</t>
  </si>
  <si>
    <t>4617162201</t>
  </si>
  <si>
    <t>3058112787</t>
  </si>
  <si>
    <t>R25TB00133530</t>
  </si>
  <si>
    <t>242430522_1</t>
  </si>
  <si>
    <t>광주지방조달청</t>
  </si>
  <si>
    <t>5611210201</t>
  </si>
  <si>
    <t>1488200161</t>
  </si>
  <si>
    <t>비영리법인등기타</t>
  </si>
  <si>
    <t>20250220</t>
  </si>
  <si>
    <t>20250322</t>
  </si>
  <si>
    <t>0024C0701_1</t>
  </si>
  <si>
    <t>한국석유공사 거제지사</t>
  </si>
  <si>
    <t>경남지방조달청</t>
  </si>
  <si>
    <t>세탁기 구입</t>
  </si>
  <si>
    <t>5214160101</t>
  </si>
  <si>
    <t>1248100998</t>
  </si>
  <si>
    <t>경상남도 거제시</t>
  </si>
  <si>
    <t>002262132_1</t>
  </si>
  <si>
    <t>전자렌지 구매</t>
  </si>
  <si>
    <t>52141502</t>
  </si>
  <si>
    <t>5214150201</t>
  </si>
  <si>
    <t>20250227</t>
  </si>
  <si>
    <t>20250329</t>
  </si>
  <si>
    <t>221932200_1</t>
  </si>
  <si>
    <t>LED  방폭조명등 구매</t>
  </si>
  <si>
    <t>3911161102</t>
  </si>
  <si>
    <t>LED투광등기구</t>
  </si>
  <si>
    <t>1438116962</t>
  </si>
  <si>
    <t>20250310</t>
  </si>
  <si>
    <t>20250409</t>
  </si>
  <si>
    <t>002370177_1</t>
  </si>
  <si>
    <t>한국석유공사 평택지사</t>
  </si>
  <si>
    <t>인천지방조달청</t>
  </si>
  <si>
    <t>LED 가로등기구 23대</t>
  </si>
  <si>
    <t>3911160302</t>
  </si>
  <si>
    <t>LED가로등기구</t>
  </si>
  <si>
    <t>5038178331</t>
  </si>
  <si>
    <t>경기도 평택시</t>
  </si>
  <si>
    <t>20250411</t>
  </si>
  <si>
    <t>R25TB00290123</t>
  </si>
  <si>
    <t>002461013_1</t>
  </si>
  <si>
    <t>4323151301</t>
  </si>
  <si>
    <t>2118655017</t>
  </si>
  <si>
    <t>20250313</t>
  </si>
  <si>
    <t>R25TB00300963</t>
  </si>
  <si>
    <t>212430328_1</t>
  </si>
  <si>
    <t>3011159701</t>
  </si>
  <si>
    <t>20250318</t>
  </si>
  <si>
    <t>R25TB00324888</t>
  </si>
  <si>
    <t>20250414</t>
  </si>
  <si>
    <t>20250514</t>
  </si>
  <si>
    <t>212331830_1</t>
  </si>
  <si>
    <t>안전교육자 사무용품</t>
  </si>
  <si>
    <t>5610154201</t>
  </si>
  <si>
    <t>6050674783</t>
  </si>
  <si>
    <t>212031882_1</t>
  </si>
  <si>
    <t>56121505</t>
  </si>
  <si>
    <t>5612150501</t>
  </si>
  <si>
    <t>6170860442</t>
  </si>
  <si>
    <t>20250505</t>
  </si>
  <si>
    <t>R25TB00454399</t>
  </si>
  <si>
    <t>20250416</t>
  </si>
  <si>
    <t>20251112</t>
  </si>
  <si>
    <t>R25TB00463102</t>
  </si>
  <si>
    <t>002350072_1</t>
  </si>
  <si>
    <t>2510150701</t>
  </si>
  <si>
    <t>다목적승용차</t>
  </si>
  <si>
    <t>1198102316</t>
  </si>
  <si>
    <t>7818029901</t>
  </si>
  <si>
    <t>R25TB00467558</t>
  </si>
  <si>
    <t>20250425</t>
  </si>
  <si>
    <t>20250526</t>
  </si>
  <si>
    <t>R25TB00506953</t>
  </si>
  <si>
    <t>002460936_1</t>
  </si>
  <si>
    <t>3248701323</t>
  </si>
  <si>
    <t>R25TB00509803</t>
  </si>
  <si>
    <t>20250429</t>
  </si>
  <si>
    <t>20250628</t>
  </si>
  <si>
    <t>R25TB00519848</t>
  </si>
  <si>
    <t>002270463_1</t>
  </si>
  <si>
    <t>1388195849</t>
  </si>
  <si>
    <t>20250519</t>
  </si>
  <si>
    <t>20250618</t>
  </si>
  <si>
    <t>R25TB00588145</t>
  </si>
  <si>
    <t>122410138_1</t>
  </si>
  <si>
    <t>3911160304</t>
  </si>
  <si>
    <t>LED터널용등기구</t>
  </si>
  <si>
    <t>7238701404</t>
  </si>
  <si>
    <t>R25TB00588146</t>
  </si>
  <si>
    <t>R25TB00588147</t>
  </si>
  <si>
    <t>232332075_1</t>
  </si>
  <si>
    <t>2018209158</t>
  </si>
  <si>
    <t>20250602</t>
  </si>
  <si>
    <t>20250623</t>
  </si>
  <si>
    <t>R25TB00640326</t>
  </si>
  <si>
    <t>20250612</t>
  </si>
  <si>
    <t>20250712</t>
  </si>
  <si>
    <t>R25TB00676914</t>
  </si>
  <si>
    <t>0023H0016_1</t>
  </si>
  <si>
    <t>2413150101</t>
  </si>
  <si>
    <t>냉장고</t>
  </si>
  <si>
    <t>R25TB00676915</t>
  </si>
  <si>
    <t>002230543_1</t>
  </si>
  <si>
    <t>4010170101</t>
  </si>
  <si>
    <t>1078614075</t>
  </si>
  <si>
    <t>R25TB00676916</t>
  </si>
  <si>
    <t>002263045_1</t>
  </si>
  <si>
    <t>5216150501</t>
  </si>
  <si>
    <t>20250723</t>
  </si>
  <si>
    <t>122410738_1</t>
  </si>
  <si>
    <t>방폭형 LED투광등기구 구일</t>
  </si>
  <si>
    <t>4698601916</t>
  </si>
  <si>
    <t>20250630</t>
  </si>
  <si>
    <t>20250730</t>
  </si>
  <si>
    <t>R25TB00749540</t>
  </si>
  <si>
    <t>002461015_1</t>
  </si>
  <si>
    <t>4323290201</t>
  </si>
  <si>
    <t>통신소프트웨어</t>
  </si>
  <si>
    <t>6748801017</t>
  </si>
  <si>
    <t>20250709</t>
  </si>
  <si>
    <t>20250808</t>
  </si>
  <si>
    <t>R25TB00783224</t>
  </si>
  <si>
    <t>002261826_1</t>
  </si>
  <si>
    <t>4321150301</t>
  </si>
  <si>
    <t>R25TB00783251</t>
  </si>
  <si>
    <t>002261715_1</t>
  </si>
  <si>
    <t>4321170801</t>
  </si>
  <si>
    <t>무선마우스</t>
  </si>
  <si>
    <t>R25TB00783273</t>
  </si>
  <si>
    <t>002161804_1</t>
  </si>
  <si>
    <t>4321150701</t>
  </si>
  <si>
    <t>5258200408</t>
  </si>
  <si>
    <t>4323300401</t>
  </si>
  <si>
    <t>운영체제</t>
  </si>
  <si>
    <t>8111180901</t>
  </si>
  <si>
    <t>컴퓨터및주변기기설치</t>
  </si>
  <si>
    <t>20250717</t>
  </si>
  <si>
    <t>20250915</t>
  </si>
  <si>
    <t>002470275_1</t>
  </si>
  <si>
    <t>공정 및 지상탱크 지역 지능형(AI) 영상감시장치 구매</t>
  </si>
  <si>
    <t>4098627710</t>
  </si>
  <si>
    <t>43211501</t>
  </si>
  <si>
    <t>컴퓨터서버</t>
  </si>
  <si>
    <t>4321150102</t>
  </si>
  <si>
    <t>43201803</t>
  </si>
  <si>
    <t>하드디스크드라이브</t>
  </si>
  <si>
    <t>4320180301</t>
  </si>
  <si>
    <t>43223308</t>
  </si>
  <si>
    <t>네트워크시스템장비용랙</t>
  </si>
  <si>
    <t>4322330801</t>
  </si>
  <si>
    <t>43222619</t>
  </si>
  <si>
    <t>비디오네트워킹장비</t>
  </si>
  <si>
    <t>4322261901</t>
  </si>
  <si>
    <t>20250718</t>
  </si>
  <si>
    <t>20260213</t>
  </si>
  <si>
    <t>R25TA00417108</t>
  </si>
  <si>
    <t>한국석유공사 구리지사</t>
  </si>
  <si>
    <t>서울지방조달청</t>
  </si>
  <si>
    <t>업무용 차량 구매 조달 요청</t>
  </si>
  <si>
    <t>경기도 구리시</t>
  </si>
  <si>
    <t>20250721</t>
  </si>
  <si>
    <t>20250820</t>
  </si>
  <si>
    <t>R25TB00822072</t>
  </si>
  <si>
    <t>122110480_1</t>
  </si>
  <si>
    <t>3438200183</t>
  </si>
  <si>
    <t>20250801</t>
  </si>
  <si>
    <t>20250920</t>
  </si>
  <si>
    <t>002370131_1</t>
  </si>
  <si>
    <t>알뜰탱크 고정포 방출구 헤더밸브 전동구동장치 구매</t>
  </si>
  <si>
    <t>31251505</t>
  </si>
  <si>
    <t>3125150501</t>
  </si>
  <si>
    <t>동력밸브개폐기</t>
  </si>
  <si>
    <t>1288105641</t>
  </si>
  <si>
    <t>20250812</t>
  </si>
  <si>
    <t>20250911</t>
  </si>
  <si>
    <t>R25TB00892711</t>
  </si>
  <si>
    <t>002460265_1</t>
  </si>
  <si>
    <t>4323320501</t>
  </si>
  <si>
    <t>보안소프트웨어</t>
  </si>
  <si>
    <t>5108601378</t>
  </si>
  <si>
    <t>20250818</t>
  </si>
  <si>
    <t>20251007</t>
  </si>
  <si>
    <t>R25TB00904854</t>
  </si>
  <si>
    <t>242430136_1</t>
  </si>
  <si>
    <t>1028209939</t>
  </si>
  <si>
    <t>20250821</t>
  </si>
  <si>
    <t>R25TB00915668</t>
  </si>
  <si>
    <t>002462500_1</t>
  </si>
  <si>
    <t>4323159901</t>
  </si>
  <si>
    <t>2298130593</t>
  </si>
  <si>
    <t>20250829</t>
  </si>
  <si>
    <t>20250929</t>
  </si>
  <si>
    <t>R25TB00943978</t>
  </si>
  <si>
    <t>R25TA00636027</t>
  </si>
  <si>
    <t>1078172385</t>
  </si>
  <si>
    <t>20250901</t>
  </si>
  <si>
    <t>20251001</t>
  </si>
  <si>
    <t>20250902</t>
  </si>
  <si>
    <t>20251101</t>
  </si>
  <si>
    <t>0023H0142_1</t>
  </si>
  <si>
    <t>20251002</t>
  </si>
  <si>
    <t>R25TB00954665</t>
  </si>
  <si>
    <t>002361881_1</t>
  </si>
  <si>
    <t>1148682265</t>
  </si>
  <si>
    <t>20251015</t>
  </si>
  <si>
    <t>R25TA00083348</t>
  </si>
  <si>
    <t>평택지사 구내식당 김치냉장고 구매</t>
  </si>
  <si>
    <t>52141554</t>
  </si>
  <si>
    <t>5214155401</t>
  </si>
  <si>
    <t>평택지사 정비동/행정동 세탁기 구매</t>
  </si>
  <si>
    <t>001882076_1</t>
  </si>
  <si>
    <t>평택지사 단신부임숙소(다온빌) 건조기 구매</t>
  </si>
  <si>
    <t>47111503</t>
  </si>
  <si>
    <t>4711150301</t>
  </si>
  <si>
    <t>20250916</t>
  </si>
  <si>
    <t>20251016</t>
  </si>
  <si>
    <t>R25TB00996810</t>
  </si>
  <si>
    <t>002461073_1</t>
  </si>
  <si>
    <t>1058614725</t>
  </si>
  <si>
    <t>20250923</t>
  </si>
  <si>
    <t>20251023</t>
  </si>
  <si>
    <t>R25TB01019990</t>
  </si>
  <si>
    <t>002461624_1</t>
  </si>
  <si>
    <t>1168147522</t>
  </si>
  <si>
    <t>R25TB01024188</t>
  </si>
  <si>
    <t>002262182_1</t>
  </si>
  <si>
    <t>2208192516</t>
  </si>
  <si>
    <t>20250925</t>
  </si>
  <si>
    <t>20251025</t>
  </si>
  <si>
    <t>R25TB01030563</t>
  </si>
  <si>
    <t>002460296_1</t>
  </si>
  <si>
    <t>1098611375</t>
  </si>
  <si>
    <t>R25TB01032778</t>
  </si>
  <si>
    <t>002461890_1</t>
  </si>
  <si>
    <t>4323349901</t>
  </si>
  <si>
    <t>7128701331</t>
  </si>
  <si>
    <t>20251014</t>
  </si>
  <si>
    <t>20251113</t>
  </si>
  <si>
    <t>R25TB01059069</t>
  </si>
  <si>
    <t>20251022</t>
  </si>
  <si>
    <t>20251211</t>
  </si>
  <si>
    <t>배출수 처리시설 활성탄 여과기 밸브 전동구매장치 구매</t>
  </si>
  <si>
    <t>20251121</t>
  </si>
  <si>
    <t>R25TB01093664</t>
  </si>
  <si>
    <t>002361344_1</t>
  </si>
  <si>
    <t>4218230801</t>
  </si>
  <si>
    <t>뇌파계</t>
  </si>
  <si>
    <t>1138682660</t>
  </si>
  <si>
    <t>20251031</t>
  </si>
  <si>
    <t>20251201</t>
  </si>
  <si>
    <t>지사내 도로지역 LED 가로등 기구 구매</t>
  </si>
  <si>
    <t>20251107</t>
  </si>
  <si>
    <t>20251208</t>
  </si>
  <si>
    <t>R25TB01165506</t>
  </si>
  <si>
    <t>002461245_1</t>
  </si>
  <si>
    <t>2678702903</t>
  </si>
  <si>
    <t>20260605</t>
  </si>
  <si>
    <t>운영팀 현장 업무용 차량 구매</t>
  </si>
  <si>
    <t>20251111</t>
  </si>
  <si>
    <t>20260609</t>
  </si>
  <si>
    <t>R25TB01177223</t>
  </si>
  <si>
    <t>20251212</t>
  </si>
  <si>
    <t>거제지사 펌프룸(#100,200) LED 조명등 교체공사 지급자재 구매</t>
  </si>
  <si>
    <t>20251126</t>
  </si>
  <si>
    <t>20260624</t>
  </si>
  <si>
    <t>R25TB01244913</t>
  </si>
  <si>
    <t>2517211201</t>
  </si>
  <si>
    <t>20251127</t>
  </si>
  <si>
    <t>20251227</t>
  </si>
  <si>
    <t>R25TB01250459</t>
  </si>
  <si>
    <t>002361609_1</t>
  </si>
  <si>
    <t>2208184637</t>
  </si>
  <si>
    <t>20251202</t>
  </si>
  <si>
    <t>20260101</t>
  </si>
  <si>
    <t>R25TB01269841</t>
  </si>
  <si>
    <t>002161390_1</t>
  </si>
  <si>
    <t>4321190201</t>
  </si>
  <si>
    <t>액정모니터</t>
  </si>
  <si>
    <t>20251203</t>
  </si>
  <si>
    <t>20260102</t>
  </si>
  <si>
    <t>R25TB01275473</t>
  </si>
  <si>
    <t>002461815_1</t>
  </si>
  <si>
    <t>4323210201</t>
  </si>
  <si>
    <t>2298106899</t>
  </si>
  <si>
    <t>20251209</t>
  </si>
  <si>
    <t>20260108</t>
  </si>
  <si>
    <t>R25TB01300010</t>
  </si>
  <si>
    <t>242130186_1</t>
  </si>
  <si>
    <t>3911169701</t>
  </si>
  <si>
    <t>태양광가로등</t>
  </si>
  <si>
    <t>1098655617</t>
  </si>
  <si>
    <t>20260110</t>
  </si>
  <si>
    <t>R25TB01316818</t>
  </si>
  <si>
    <t>002380576_1</t>
  </si>
  <si>
    <t>2318199802</t>
  </si>
  <si>
    <t>일반용음식물쓰레기처리기</t>
  </si>
  <si>
    <t>1138671130</t>
  </si>
  <si>
    <t>20260210</t>
  </si>
  <si>
    <t>R25TB01319281</t>
  </si>
  <si>
    <t>20251219</t>
  </si>
  <si>
    <t>20260119</t>
  </si>
  <si>
    <t>R25TB01352479</t>
  </si>
  <si>
    <t>R25TA00728571</t>
  </si>
  <si>
    <t>6278101744</t>
  </si>
  <si>
    <t>20251222</t>
  </si>
  <si>
    <t>20260121</t>
  </si>
  <si>
    <t>R25TB01355598</t>
  </si>
  <si>
    <t>002461332_1</t>
  </si>
  <si>
    <t>5498601639</t>
  </si>
  <si>
    <t>20251229</t>
  </si>
  <si>
    <t>20260128</t>
  </si>
  <si>
    <t>R25TB01383071</t>
  </si>
  <si>
    <t>0023C0023_1</t>
  </si>
  <si>
    <t>2218149894</t>
  </si>
  <si>
    <t>R25TB01383072</t>
  </si>
  <si>
    <t>0023C0159_1</t>
  </si>
  <si>
    <t>4108108964</t>
  </si>
  <si>
    <t>R25TB01383073</t>
  </si>
  <si>
    <t>20251230</t>
  </si>
  <si>
    <t>20260129</t>
  </si>
  <si>
    <t>R25TB01389082</t>
  </si>
  <si>
    <t>002051288_1</t>
  </si>
  <si>
    <t>8111151309</t>
  </si>
  <si>
    <t>콘텐츠관리클라우드서비스(SaaS)</t>
  </si>
  <si>
    <t>1138658874</t>
  </si>
  <si>
    <t>211-81-25425</t>
  </si>
  <si>
    <t>319-12-02695</t>
  </si>
  <si>
    <t>120-86-60835</t>
  </si>
  <si>
    <t>432-86-01364</t>
  </si>
  <si>
    <t>756-81-00683</t>
  </si>
  <si>
    <t>305-81-71729</t>
  </si>
  <si>
    <t>402-81-15620</t>
  </si>
  <si>
    <t>185-81-01217</t>
  </si>
  <si>
    <t>113-86-22298</t>
  </si>
  <si>
    <t>589-16-02161</t>
  </si>
  <si>
    <t>316-81-10853</t>
  </si>
  <si>
    <t>123-86-16662</t>
  </si>
  <si>
    <t>417-81-31336</t>
  </si>
  <si>
    <t>140-05-13152</t>
  </si>
  <si>
    <t>419-88-01119</t>
  </si>
  <si>
    <t>134-30-65341</t>
  </si>
  <si>
    <t>610-86-31003</t>
  </si>
  <si>
    <t>426-81-00201</t>
  </si>
  <si>
    <t>620-81-54745</t>
  </si>
  <si>
    <t>417-81-38703</t>
  </si>
  <si>
    <t>220-87-65006</t>
  </si>
  <si>
    <t>607-86-09771</t>
  </si>
  <si>
    <t>896-88-00753</t>
  </si>
  <si>
    <t>222-81-21318</t>
  </si>
  <si>
    <t>816-81-00840</t>
  </si>
  <si>
    <t>880-81-02868</t>
  </si>
  <si>
    <t>607-81-64973</t>
  </si>
  <si>
    <t>108-31-95066</t>
  </si>
  <si>
    <t>203-81-40861</t>
  </si>
  <si>
    <t>621-81-42086</t>
  </si>
  <si>
    <t>314-81-19071</t>
  </si>
  <si>
    <t>229-88-01044</t>
  </si>
  <si>
    <t>171-81-01111</t>
  </si>
  <si>
    <t>413-81-00597</t>
  </si>
  <si>
    <t>410-81-49117</t>
  </si>
  <si>
    <t>138-81-02995</t>
  </si>
  <si>
    <t>558-88-01525</t>
  </si>
  <si>
    <t>273-81-00631</t>
  </si>
  <si>
    <t>105-81-76954</t>
  </si>
  <si>
    <t>490-85-01233</t>
  </si>
  <si>
    <t>4100078406-00</t>
    <phoneticPr fontId="6" type="noConversion"/>
  </si>
  <si>
    <t>비영리법인 등 기타</t>
    <phoneticPr fontId="6" type="noConversion"/>
  </si>
  <si>
    <t>PHC 입찰담합 손해배상 판결채권 집행대행 용역</t>
  </si>
  <si>
    <t>마이더스 법률사무소</t>
  </si>
  <si>
    <t>채시호 외 1명</t>
  </si>
  <si>
    <t>2025.10.30</t>
    <phoneticPr fontId="6" type="noConversion"/>
  </si>
  <si>
    <t>2025.10.30 ~ 2026.12.31</t>
    <phoneticPr fontId="6" type="noConversion"/>
  </si>
  <si>
    <t>877-14-00616</t>
    <phoneticPr fontId="7" type="noConversion"/>
  </si>
  <si>
    <t>4100077793-001</t>
    <phoneticPr fontId="7" type="noConversion"/>
  </si>
  <si>
    <t>4100078241-00</t>
    <phoneticPr fontId="7" type="noConversion"/>
  </si>
  <si>
    <t>2025.11.26</t>
    <phoneticPr fontId="7" type="noConversion"/>
  </si>
  <si>
    <t>2025.11.18</t>
    <phoneticPr fontId="7" type="noConversion"/>
  </si>
  <si>
    <t>2025.12.03</t>
    <phoneticPr fontId="7" type="noConversion"/>
  </si>
  <si>
    <t>2025.12.05</t>
    <phoneticPr fontId="7" type="noConversion"/>
  </si>
  <si>
    <t>2025.12.18</t>
    <phoneticPr fontId="7" type="noConversion"/>
  </si>
  <si>
    <t>2025.12.19</t>
    <phoneticPr fontId="7" type="noConversion"/>
  </si>
  <si>
    <t>2025.12.24</t>
    <phoneticPr fontId="7" type="noConversion"/>
  </si>
  <si>
    <t>4100077707-001</t>
    <phoneticPr fontId="6" type="noConversion"/>
  </si>
  <si>
    <r>
      <t xml:space="preserve">* 2025년 전자조달 건수는 전년 대비 감소하였으며('24년 533건 </t>
    </r>
    <r>
      <rPr>
        <sz val="10"/>
        <rFont val="맑은 고딕"/>
        <family val="3"/>
        <charset val="129"/>
      </rPr>
      <t>→ '25년 443건, 17%↓),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</si>
</sst>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&quot;분기&quot;"/>
    <numFmt numFmtId="178" formatCode="#,##0_);[Red]\(#,##0\)"/>
    <numFmt numFmtId="179" formatCode="0.0%"/>
  </numFmts>
  <fonts count="3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9"/>
      <color rgb="FF191919"/>
      <name val="Noto Sans Korean Medium"/>
    </font>
    <font>
      <sz val="9"/>
      <color rgb="FF191919"/>
      <name val="Noto Sans KR Medium"/>
      <family val="3"/>
      <charset val="129"/>
    </font>
    <font>
      <sz val="9"/>
      <color rgb="FF373737"/>
      <name val="Noto Sans KR Regular"/>
    </font>
  </fonts>
  <fills count="9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ECECE"/>
      </left>
      <right style="thin">
        <color rgb="FFCECECE"/>
      </right>
      <top style="thin">
        <color rgb="FFCECECE"/>
      </top>
      <bottom style="thin">
        <color rgb="FFCECECE"/>
      </bottom>
      <diagonal/>
    </border>
    <border>
      <left/>
      <right style="thin">
        <color rgb="FFCECECE"/>
      </right>
      <top style="thick">
        <color rgb="FF4876EF"/>
      </top>
      <bottom/>
      <diagonal/>
    </border>
    <border>
      <left/>
      <right style="thin">
        <color rgb="FFC2C2C2"/>
      </right>
      <top style="thick">
        <color rgb="FF4876EF"/>
      </top>
      <bottom/>
      <diagonal/>
    </border>
  </borders>
  <cellStyleXfs count="13">
    <xf numFmtId="0" fontId="0" fillId="0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2" borderId="0">
      <alignment vertical="center"/>
    </xf>
    <xf numFmtId="0" fontId="2" fillId="2" borderId="0">
      <alignment vertical="center"/>
    </xf>
    <xf numFmtId="0" fontId="18" fillId="2" borderId="0">
      <alignment vertical="center"/>
    </xf>
    <xf numFmtId="9" fontId="2" fillId="2" borderId="0" applyFont="0" applyFill="0" applyBorder="0" applyAlignment="0" applyProtection="0">
      <alignment vertical="center"/>
    </xf>
    <xf numFmtId="41" fontId="2" fillId="2" borderId="0" applyFont="0" applyFill="0" applyBorder="0" applyAlignment="0" applyProtection="0">
      <alignment vertical="center"/>
    </xf>
    <xf numFmtId="0" fontId="1" fillId="2" borderId="0">
      <alignment vertical="center"/>
    </xf>
    <xf numFmtId="41" fontId="1" fillId="2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3" borderId="2" xfId="6" applyFont="1" applyFill="1" applyBorder="1" applyAlignment="1">
      <alignment horizontal="center" vertical="center"/>
    </xf>
    <xf numFmtId="0" fontId="8" fillId="3" borderId="3" xfId="6" applyFont="1" applyFill="1" applyBorder="1" applyAlignment="1">
      <alignment horizontal="center" vertical="center"/>
    </xf>
    <xf numFmtId="0" fontId="8" fillId="3" borderId="4" xfId="6" applyFont="1" applyFill="1" applyBorder="1" applyAlignment="1">
      <alignment horizontal="center" vertical="center"/>
    </xf>
    <xf numFmtId="0" fontId="9" fillId="2" borderId="6" xfId="6" applyFont="1" applyBorder="1" applyAlignment="1">
      <alignment horizontal="center" vertical="center"/>
    </xf>
    <xf numFmtId="176" fontId="9" fillId="2" borderId="7" xfId="6" applyNumberFormat="1" applyFont="1" applyBorder="1" applyAlignment="1">
      <alignment horizontal="center" vertical="center"/>
    </xf>
    <xf numFmtId="0" fontId="8" fillId="4" borderId="9" xfId="6" applyFont="1" applyFill="1" applyBorder="1" applyAlignment="1">
      <alignment horizontal="center" vertical="center"/>
    </xf>
    <xf numFmtId="177" fontId="9" fillId="2" borderId="5" xfId="6" applyNumberFormat="1" applyFont="1" applyBorder="1" applyAlignment="1">
      <alignment horizontal="center" vertical="center"/>
    </xf>
    <xf numFmtId="177" fontId="9" fillId="2" borderId="8" xfId="6" applyNumberFormat="1" applyFont="1" applyBorder="1" applyAlignment="1">
      <alignment horizontal="center" vertical="center"/>
    </xf>
    <xf numFmtId="0" fontId="8" fillId="4" borderId="10" xfId="6" applyFont="1" applyFill="1" applyBorder="1" applyAlignment="1">
      <alignment horizontal="center" vertical="center"/>
    </xf>
    <xf numFmtId="176" fontId="8" fillId="4" borderId="11" xfId="6" applyNumberFormat="1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3" fontId="11" fillId="0" borderId="13" xfId="0" applyNumberFormat="1" applyFont="1" applyBorder="1" applyAlignment="1">
      <alignment horizontal="right" vertical="center"/>
    </xf>
    <xf numFmtId="3" fontId="11" fillId="0" borderId="12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0" fontId="14" fillId="2" borderId="0" xfId="6" applyFont="1">
      <alignment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176" fontId="17" fillId="0" borderId="7" xfId="0" applyNumberFormat="1" applyFont="1" applyBorder="1" applyAlignment="1">
      <alignment horizontal="right" vertical="center"/>
    </xf>
    <xf numFmtId="0" fontId="16" fillId="4" borderId="9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176" fontId="17" fillId="4" borderId="11" xfId="0" applyNumberFormat="1" applyFont="1" applyFill="1" applyBorder="1" applyAlignment="1">
      <alignment horizontal="right" vertical="center"/>
    </xf>
    <xf numFmtId="9" fontId="0" fillId="0" borderId="0" xfId="5" applyFont="1">
      <alignment vertical="center"/>
    </xf>
    <xf numFmtId="0" fontId="5" fillId="2" borderId="0" xfId="6">
      <alignment vertical="center"/>
    </xf>
    <xf numFmtId="0" fontId="5" fillId="2" borderId="0" xfId="6" applyAlignment="1">
      <alignment horizontal="center" vertical="center"/>
    </xf>
    <xf numFmtId="0" fontId="2" fillId="2" borderId="0" xfId="7">
      <alignment vertical="center"/>
    </xf>
    <xf numFmtId="0" fontId="19" fillId="2" borderId="0" xfId="8" applyFont="1">
      <alignment vertical="center"/>
    </xf>
    <xf numFmtId="0" fontId="20" fillId="2" borderId="0" xfId="8" applyFont="1">
      <alignment vertical="center"/>
    </xf>
    <xf numFmtId="0" fontId="2" fillId="3" borderId="1" xfId="7" applyFill="1" applyBorder="1">
      <alignment vertical="center"/>
    </xf>
    <xf numFmtId="0" fontId="2" fillId="2" borderId="1" xfId="7" applyBorder="1">
      <alignment vertical="center"/>
    </xf>
    <xf numFmtId="178" fontId="2" fillId="2" borderId="1" xfId="7" applyNumberFormat="1" applyBorder="1">
      <alignment vertical="center"/>
    </xf>
    <xf numFmtId="38" fontId="2" fillId="2" borderId="1" xfId="7" applyNumberFormat="1" applyBorder="1">
      <alignment vertical="center"/>
    </xf>
    <xf numFmtId="176" fontId="2" fillId="2" borderId="1" xfId="7" applyNumberFormat="1" applyBorder="1">
      <alignment vertical="center"/>
    </xf>
    <xf numFmtId="176" fontId="2" fillId="2" borderId="0" xfId="7" applyNumberFormat="1">
      <alignment vertical="center"/>
    </xf>
    <xf numFmtId="0" fontId="16" fillId="2" borderId="0" xfId="7" applyFont="1">
      <alignment vertical="center"/>
    </xf>
    <xf numFmtId="0" fontId="23" fillId="2" borderId="0" xfId="7" applyFont="1">
      <alignment vertical="center"/>
    </xf>
    <xf numFmtId="0" fontId="20" fillId="2" borderId="0" xfId="7" applyFont="1">
      <alignment vertical="center"/>
    </xf>
    <xf numFmtId="0" fontId="13" fillId="2" borderId="0" xfId="7" applyFont="1">
      <alignment vertical="center"/>
    </xf>
    <xf numFmtId="0" fontId="24" fillId="2" borderId="0" xfId="7" applyFont="1" applyAlignment="1">
      <alignment horizontal="right" vertical="center"/>
    </xf>
    <xf numFmtId="0" fontId="25" fillId="6" borderId="17" xfId="7" applyFont="1" applyFill="1" applyBorder="1" applyAlignment="1">
      <alignment horizontal="center" vertical="center"/>
    </xf>
    <xf numFmtId="0" fontId="25" fillId="6" borderId="18" xfId="7" applyFont="1" applyFill="1" applyBorder="1" applyAlignment="1">
      <alignment horizontal="center" vertical="center"/>
    </xf>
    <xf numFmtId="0" fontId="25" fillId="6" borderId="19" xfId="7" applyFont="1" applyFill="1" applyBorder="1" applyAlignment="1">
      <alignment horizontal="center" vertical="center"/>
    </xf>
    <xf numFmtId="0" fontId="25" fillId="4" borderId="1" xfId="7" applyFont="1" applyFill="1" applyBorder="1" applyAlignment="1">
      <alignment horizontal="center" vertical="center"/>
    </xf>
    <xf numFmtId="0" fontId="12" fillId="2" borderId="1" xfId="10" applyNumberFormat="1" applyFont="1" applyFill="1" applyBorder="1" applyAlignment="1">
      <alignment horizontal="center" vertical="center"/>
    </xf>
    <xf numFmtId="178" fontId="12" fillId="2" borderId="20" xfId="7" applyNumberFormat="1" applyFont="1" applyBorder="1" applyAlignment="1">
      <alignment horizontal="center" vertical="center"/>
    </xf>
    <xf numFmtId="41" fontId="12" fillId="2" borderId="1" xfId="10" applyFont="1" applyFill="1" applyBorder="1" applyAlignment="1">
      <alignment horizontal="right" vertical="center"/>
    </xf>
    <xf numFmtId="41" fontId="12" fillId="2" borderId="21" xfId="10" applyFont="1" applyFill="1" applyBorder="1" applyAlignment="1">
      <alignment horizontal="right" vertical="center"/>
    </xf>
    <xf numFmtId="0" fontId="26" fillId="2" borderId="0" xfId="7" applyFont="1">
      <alignment vertical="center"/>
    </xf>
    <xf numFmtId="0" fontId="12" fillId="2" borderId="0" xfId="7" applyFont="1">
      <alignment vertical="center"/>
    </xf>
    <xf numFmtId="9" fontId="2" fillId="2" borderId="0" xfId="5" applyFont="1" applyFill="1">
      <alignment vertical="center"/>
    </xf>
    <xf numFmtId="179" fontId="2" fillId="2" borderId="0" xfId="5" applyNumberFormat="1" applyFont="1" applyFill="1">
      <alignment vertical="center"/>
    </xf>
    <xf numFmtId="0" fontId="2" fillId="3" borderId="1" xfId="7" applyFill="1" applyBorder="1" applyAlignment="1">
      <alignment horizontal="center" vertical="center"/>
    </xf>
    <xf numFmtId="0" fontId="28" fillId="7" borderId="23" xfId="0" applyFont="1" applyFill="1" applyBorder="1" applyAlignment="1">
      <alignment horizontal="center" vertical="center"/>
    </xf>
    <xf numFmtId="0" fontId="29" fillId="7" borderId="24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 vertical="center" wrapText="1"/>
    </xf>
    <xf numFmtId="3" fontId="30" fillId="8" borderId="22" xfId="0" applyNumberFormat="1" applyFont="1" applyFill="1" applyBorder="1" applyAlignment="1">
      <alignment horizontal="right" vertical="top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1" fillId="2" borderId="0" xfId="7" applyFont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8" fillId="2" borderId="14" xfId="6" applyFont="1" applyBorder="1" applyAlignment="1">
      <alignment horizontal="left" vertical="center" wrapText="1"/>
    </xf>
    <xf numFmtId="0" fontId="8" fillId="2" borderId="15" xfId="6" applyFont="1" applyBorder="1" applyAlignment="1">
      <alignment horizontal="left" vertical="center" wrapText="1"/>
    </xf>
    <xf numFmtId="0" fontId="8" fillId="2" borderId="16" xfId="6" applyFont="1" applyBorder="1" applyAlignment="1">
      <alignment horizontal="left" vertical="center" wrapText="1"/>
    </xf>
  </cellXfs>
  <cellStyles count="13">
    <cellStyle name="백분율" xfId="5" builtinId="5"/>
    <cellStyle name="백분율 2" xfId="9" xr:uid="{31F2F657-2F2A-4DC5-8A77-2A743EA545C2}"/>
    <cellStyle name="쉼표 [0] 2" xfId="10" xr:uid="{FF951141-4741-46F2-8FE8-9DB43080D36C}"/>
    <cellStyle name="쉼표 [0] 3" xfId="12" xr:uid="{CAA93B86-A19A-4ABF-98E2-8032752739A4}"/>
    <cellStyle name="표준" xfId="0" builtinId="0"/>
    <cellStyle name="표준 2" xfId="1" xr:uid="{00000000-0005-0000-0000-000001000000}"/>
    <cellStyle name="표준 2 2" xfId="8" xr:uid="{481119E9-93DA-4388-B3C2-DECE14CA96BD}"/>
    <cellStyle name="표준 295" xfId="6" xr:uid="{5A8065C6-8C1C-4275-8D83-6F45CB250335}"/>
    <cellStyle name="표준 3" xfId="2" xr:uid="{00000000-0005-0000-0000-000002000000}"/>
    <cellStyle name="표준 4" xfId="3" xr:uid="{00000000-0005-0000-0000-000003000000}"/>
    <cellStyle name="표준 5" xfId="4" xr:uid="{00000000-0005-0000-0000-000004000000}"/>
    <cellStyle name="표준 6" xfId="7" xr:uid="{27956FF2-C2E3-4728-92F2-FFBBDC932D4F}"/>
    <cellStyle name="표준 7" xfId="11" xr:uid="{F226ADB3-ED5B-4326-AF0C-B7A423A40D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'전자조달규모(2025년)(편집)'!$A$4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'전자조달규모(2025년)(편집)'!$B$3:$X$3</c:f>
              <c:numCache>
                <c:formatCode>General</c:formatCode>
                <c:ptCount val="2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</c:numCache>
            </c:numRef>
          </c:cat>
          <c:val>
            <c:numRef>
              <c:f>'전자조달규모(2025년)(편집)'!$B$4:$X$4</c:f>
              <c:numCache>
                <c:formatCode>General</c:formatCode>
                <c:ptCount val="23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  <c:pt idx="20" formatCode="#,##0_);[Red]\(#,##0\)">
                  <c:v>369</c:v>
                </c:pt>
                <c:pt idx="21" formatCode="#,##0_);[Red]\(#,##0\)">
                  <c:v>533</c:v>
                </c:pt>
                <c:pt idx="22" formatCode="#,##0_);[Red]\(#,##0\)">
                  <c:v>443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CF-4FF3-92FA-3B9ED1FD17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1.5200300541244448E-2"/>
          <c:w val="0.92211265631330697"/>
          <c:h val="0.904829643397488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'전자조달규모(2025년)(편집)'!$A$5</c:f>
              <c:strCache>
                <c:ptCount val="1"/>
                <c:pt idx="0">
                  <c:v>조달금액(백만원)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'전자조달규모(2025년)(편집)'!$B$3:$X$3</c:f>
              <c:numCache>
                <c:formatCode>General</c:formatCode>
                <c:ptCount val="2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</c:numCache>
            </c:numRef>
          </c:cat>
          <c:val>
            <c:numRef>
              <c:f>'전자조달규모(2025년)(편집)'!$B$5:$X$5</c:f>
              <c:numCache>
                <c:formatCode>#,##0_ </c:formatCode>
                <c:ptCount val="23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  <c:pt idx="20">
                  <c:v>110987.254758</c:v>
                </c:pt>
                <c:pt idx="21">
                  <c:v>204045.42755600001</c:v>
                </c:pt>
                <c:pt idx="22">
                  <c:v>54190.487883000002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8C-4E78-8B15-C56341EB25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209551</xdr:colOff>
          <xdr:row>12</xdr:row>
          <xdr:rowOff>9526</xdr:rowOff>
        </xdr:from>
        <xdr:to>
          <xdr:col>5</xdr:col>
          <xdr:colOff>1152526</xdr:colOff>
          <xdr:row>47</xdr:row>
          <xdr:rowOff>47626</xdr:rowOff>
        </xdr:to>
        <xdr:pic>
          <xdr:nvPicPr>
            <xdr:cNvPr id="4" name="그림 3">
              <a:extLst>
                <a:ext uri="{FF2B5EF4-FFF2-40B4-BE49-F238E27FC236}">
                  <a16:creationId xmlns:a16="http://schemas.microsoft.com/office/drawing/2014/main" id="{05157AC0-BC4E-E272-CA60-4B1EF22CE96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전자조달규모(2025년)(편집)'!$A$7:$L$48" spid="_x0000_s51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09551" y="2733676"/>
              <a:ext cx="7372350" cy="73723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82024</xdr:colOff>
      <xdr:row>6</xdr:row>
      <xdr:rowOff>31774</xdr:rowOff>
    </xdr:from>
    <xdr:to>
      <xdr:col>11</xdr:col>
      <xdr:colOff>649942</xdr:colOff>
      <xdr:row>26</xdr:row>
      <xdr:rowOff>117663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164E7B4-B001-49B4-8930-47BA041FB8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100436</xdr:colOff>
      <xdr:row>26</xdr:row>
      <xdr:rowOff>180791</xdr:rowOff>
    </xdr:from>
    <xdr:to>
      <xdr:col>11</xdr:col>
      <xdr:colOff>635532</xdr:colOff>
      <xdr:row>47</xdr:row>
      <xdr:rowOff>172891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D4F4E266-33EB-448C-B183-611330175F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6EA87-3DB9-42D4-89F3-F40CABB25F96}">
  <dimension ref="A1:J12"/>
  <sheetViews>
    <sheetView tabSelected="1" zoomScaleNormal="100" workbookViewId="0">
      <selection sqref="A1:F1"/>
    </sheetView>
  </sheetViews>
  <sheetFormatPr defaultRowHeight="16.5"/>
  <cols>
    <col min="1" max="1" width="24.875" style="33" customWidth="1"/>
    <col min="2" max="5" width="14.875" style="33" customWidth="1"/>
    <col min="6" max="6" width="15.875" style="33" customWidth="1"/>
    <col min="7" max="16384" width="9" style="33"/>
  </cols>
  <sheetData>
    <row r="1" spans="1:10" ht="25.5">
      <c r="A1" s="71" t="s">
        <v>2061</v>
      </c>
      <c r="B1" s="71"/>
      <c r="C1" s="71"/>
      <c r="D1" s="71"/>
      <c r="E1" s="71"/>
      <c r="F1" s="71"/>
    </row>
    <row r="3" spans="1:10" ht="17.25">
      <c r="A3" s="43" t="s">
        <v>2062</v>
      </c>
      <c r="B3" s="44"/>
    </row>
    <row r="4" spans="1:10" ht="18" customHeight="1" thickBot="1">
      <c r="A4" s="44"/>
      <c r="B4" s="44"/>
      <c r="E4" s="45"/>
      <c r="F4" s="46" t="s">
        <v>2063</v>
      </c>
    </row>
    <row r="5" spans="1:10" ht="21.75" customHeight="1">
      <c r="A5" s="47" t="s">
        <v>2064</v>
      </c>
      <c r="B5" s="48" t="s">
        <v>2065</v>
      </c>
      <c r="C5" s="48" t="s">
        <v>2066</v>
      </c>
      <c r="D5" s="48" t="s">
        <v>2067</v>
      </c>
      <c r="E5" s="48" t="s">
        <v>2068</v>
      </c>
      <c r="F5" s="49" t="s">
        <v>2069</v>
      </c>
      <c r="J5" s="58"/>
    </row>
    <row r="6" spans="1:10" ht="19.5" customHeight="1">
      <c r="A6" s="50" t="s">
        <v>2070</v>
      </c>
      <c r="B6" s="51">
        <f>'2025년 전사'!B5+'2025년 종합쇼핑몰 전사'!B5</f>
        <v>74</v>
      </c>
      <c r="C6" s="51">
        <f>'2025년 전사'!B6+'2025년 종합쇼핑몰 전사'!B6</f>
        <v>112</v>
      </c>
      <c r="D6" s="51">
        <f>'2025년 전사'!B7+'2025년 종합쇼핑몰 전사'!B7</f>
        <v>126</v>
      </c>
      <c r="E6" s="51">
        <f>'2025년 전사'!B8+'2025년 종합쇼핑몰 전사'!B8</f>
        <v>131</v>
      </c>
      <c r="F6" s="52">
        <f>SUM(B6:E6)</f>
        <v>443</v>
      </c>
      <c r="J6" s="58"/>
    </row>
    <row r="7" spans="1:10" ht="19.5" customHeight="1" thickBot="1">
      <c r="A7" s="50" t="s">
        <v>2071</v>
      </c>
      <c r="B7" s="53">
        <f>'2025년 전사'!C5+'2025년 종합쇼핑몰 전사'!C5</f>
        <v>6008386859</v>
      </c>
      <c r="C7" s="53">
        <f>'2025년 전사'!C6+'2025년 종합쇼핑몰 전사'!C6</f>
        <v>14974765834</v>
      </c>
      <c r="D7" s="53">
        <f>'2025년 전사'!C7+'2025년 종합쇼핑몰 전사'!C7</f>
        <v>17464152405</v>
      </c>
      <c r="E7" s="53">
        <f>'2025년 전사'!C8+'2025년 종합쇼핑몰 전사'!C8</f>
        <v>15743182785</v>
      </c>
      <c r="F7" s="54">
        <f>SUM(B7:E7)</f>
        <v>54190487883</v>
      </c>
    </row>
    <row r="8" spans="1:10">
      <c r="A8" s="55" t="s">
        <v>2502</v>
      </c>
    </row>
    <row r="9" spans="1:10">
      <c r="A9" s="56" t="s">
        <v>2072</v>
      </c>
    </row>
    <row r="10" spans="1:10">
      <c r="A10" s="45"/>
    </row>
    <row r="11" spans="1:10" ht="9.75" customHeight="1"/>
    <row r="12" spans="1:10" ht="17.25">
      <c r="A12" s="34" t="s">
        <v>2057</v>
      </c>
      <c r="B12" s="35"/>
    </row>
  </sheetData>
  <mergeCells count="1">
    <mergeCell ref="A1:F1"/>
  </mergeCells>
  <phoneticPr fontId="6" type="noConversion"/>
  <pageMargins left="0.7" right="0.7" top="0.75" bottom="0.75" header="0.3" footer="0.3"/>
  <pageSetup paperSize="9" scale="80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C0C94-2639-46BA-B884-C2031ECCA3A8}">
  <dimension ref="A1:X39"/>
  <sheetViews>
    <sheetView zoomScale="85" zoomScaleNormal="85" workbookViewId="0"/>
  </sheetViews>
  <sheetFormatPr defaultRowHeight="16.5"/>
  <cols>
    <col min="1" max="1" width="21" style="33" customWidth="1"/>
    <col min="2" max="2" width="8.5" style="33" bestFit="1" customWidth="1"/>
    <col min="3" max="4" width="7.5" style="33" bestFit="1" customWidth="1"/>
    <col min="5" max="6" width="8.5" style="33" bestFit="1" customWidth="1"/>
    <col min="7" max="23" width="9" style="33"/>
    <col min="24" max="24" width="9.625" style="33" bestFit="1" customWidth="1"/>
    <col min="25" max="25" width="9" style="33"/>
    <col min="26" max="26" width="7.5" style="33" bestFit="1" customWidth="1"/>
    <col min="27" max="27" width="8.375" style="33" customWidth="1"/>
    <col min="28" max="16384" width="9" style="33"/>
  </cols>
  <sheetData>
    <row r="1" spans="1:24" ht="9.75" customHeight="1"/>
    <row r="2" spans="1:24" ht="17.25">
      <c r="A2" s="34" t="s">
        <v>2057</v>
      </c>
      <c r="B2" s="35"/>
    </row>
    <row r="3" spans="1:24">
      <c r="A3" s="36" t="s">
        <v>2058</v>
      </c>
      <c r="B3" s="59">
        <v>2003</v>
      </c>
      <c r="C3" s="59">
        <f>B3+1</f>
        <v>2004</v>
      </c>
      <c r="D3" s="59">
        <f t="shared" ref="D3:X3" si="0">C3+1</f>
        <v>2005</v>
      </c>
      <c r="E3" s="59">
        <f t="shared" si="0"/>
        <v>2006</v>
      </c>
      <c r="F3" s="59">
        <f t="shared" si="0"/>
        <v>2007</v>
      </c>
      <c r="G3" s="59">
        <f t="shared" si="0"/>
        <v>2008</v>
      </c>
      <c r="H3" s="59">
        <f t="shared" si="0"/>
        <v>2009</v>
      </c>
      <c r="I3" s="59">
        <f t="shared" si="0"/>
        <v>2010</v>
      </c>
      <c r="J3" s="59">
        <f t="shared" si="0"/>
        <v>2011</v>
      </c>
      <c r="K3" s="59">
        <f t="shared" si="0"/>
        <v>2012</v>
      </c>
      <c r="L3" s="59">
        <f t="shared" si="0"/>
        <v>2013</v>
      </c>
      <c r="M3" s="59">
        <f t="shared" si="0"/>
        <v>2014</v>
      </c>
      <c r="N3" s="59">
        <f t="shared" si="0"/>
        <v>2015</v>
      </c>
      <c r="O3" s="59">
        <f t="shared" si="0"/>
        <v>2016</v>
      </c>
      <c r="P3" s="59">
        <f t="shared" si="0"/>
        <v>2017</v>
      </c>
      <c r="Q3" s="59">
        <f t="shared" si="0"/>
        <v>2018</v>
      </c>
      <c r="R3" s="59">
        <f t="shared" si="0"/>
        <v>2019</v>
      </c>
      <c r="S3" s="59">
        <f t="shared" si="0"/>
        <v>2020</v>
      </c>
      <c r="T3" s="59">
        <f t="shared" si="0"/>
        <v>2021</v>
      </c>
      <c r="U3" s="59">
        <f t="shared" si="0"/>
        <v>2022</v>
      </c>
      <c r="V3" s="59">
        <f t="shared" si="0"/>
        <v>2023</v>
      </c>
      <c r="W3" s="59">
        <f t="shared" si="0"/>
        <v>2024</v>
      </c>
      <c r="X3" s="59">
        <f t="shared" si="0"/>
        <v>2025</v>
      </c>
    </row>
    <row r="4" spans="1:24">
      <c r="A4" s="37" t="s">
        <v>2059</v>
      </c>
      <c r="B4" s="37">
        <v>48</v>
      </c>
      <c r="C4" s="37">
        <v>49</v>
      </c>
      <c r="D4" s="37">
        <v>61</v>
      </c>
      <c r="E4" s="37">
        <v>87</v>
      </c>
      <c r="F4" s="37">
        <v>127</v>
      </c>
      <c r="G4" s="37">
        <v>269</v>
      </c>
      <c r="H4" s="37">
        <v>396</v>
      </c>
      <c r="I4" s="37">
        <v>284</v>
      </c>
      <c r="J4" s="37">
        <v>532</v>
      </c>
      <c r="K4" s="37">
        <v>502</v>
      </c>
      <c r="L4" s="37">
        <v>501</v>
      </c>
      <c r="M4" s="37">
        <v>497</v>
      </c>
      <c r="N4" s="37">
        <v>379</v>
      </c>
      <c r="O4" s="37">
        <v>342</v>
      </c>
      <c r="P4" s="37">
        <v>460</v>
      </c>
      <c r="Q4" s="37">
        <v>389</v>
      </c>
      <c r="R4" s="37">
        <v>518</v>
      </c>
      <c r="S4" s="37">
        <v>542</v>
      </c>
      <c r="T4" s="38">
        <v>441</v>
      </c>
      <c r="U4" s="38">
        <v>422</v>
      </c>
      <c r="V4" s="39">
        <v>369</v>
      </c>
      <c r="W4" s="38">
        <v>533</v>
      </c>
      <c r="X4" s="38">
        <f>'전자조달규모(2025년)(제출)'!F6</f>
        <v>443</v>
      </c>
    </row>
    <row r="5" spans="1:24">
      <c r="A5" s="37" t="s">
        <v>2060</v>
      </c>
      <c r="B5" s="40">
        <v>10401</v>
      </c>
      <c r="C5" s="40">
        <v>6658</v>
      </c>
      <c r="D5" s="40">
        <v>7971</v>
      </c>
      <c r="E5" s="40">
        <v>24581</v>
      </c>
      <c r="F5" s="40">
        <v>31619</v>
      </c>
      <c r="G5" s="40">
        <v>118588</v>
      </c>
      <c r="H5" s="40">
        <v>177490</v>
      </c>
      <c r="I5" s="40">
        <v>104531</v>
      </c>
      <c r="J5" s="40">
        <v>94282</v>
      </c>
      <c r="K5" s="40">
        <v>115421</v>
      </c>
      <c r="L5" s="40">
        <v>162789</v>
      </c>
      <c r="M5" s="40">
        <v>155653</v>
      </c>
      <c r="N5" s="40">
        <v>301605</v>
      </c>
      <c r="O5" s="40">
        <v>144238</v>
      </c>
      <c r="P5" s="40">
        <v>185910</v>
      </c>
      <c r="Q5" s="40">
        <v>82553</v>
      </c>
      <c r="R5" s="40">
        <v>144580</v>
      </c>
      <c r="S5" s="40">
        <v>85067</v>
      </c>
      <c r="T5" s="40">
        <v>84552</v>
      </c>
      <c r="U5" s="40">
        <v>112993.070246</v>
      </c>
      <c r="V5" s="40">
        <v>110987.254758</v>
      </c>
      <c r="W5" s="40">
        <v>204045.42755600001</v>
      </c>
      <c r="X5" s="40">
        <f>'전자조달규모(2025년)(제출)'!F7/1000000</f>
        <v>54190.487883000002</v>
      </c>
    </row>
    <row r="6" spans="1:24"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</row>
    <row r="7" spans="1:24"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</row>
    <row r="8" spans="1:24"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24"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57"/>
    </row>
    <row r="10" spans="1:24"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57"/>
    </row>
    <row r="11" spans="1:24"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</row>
    <row r="12" spans="1:24"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</row>
    <row r="13" spans="1:24"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</row>
    <row r="14" spans="1:24"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</row>
    <row r="15" spans="1:24"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</row>
    <row r="16" spans="1:24"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</row>
    <row r="39" spans="22:22">
      <c r="V39" s="42"/>
    </row>
  </sheetData>
  <phoneticPr fontId="6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EC61-CEDB-43D2-B2A9-765EE43E8875}">
  <dimension ref="A1:R330"/>
  <sheetViews>
    <sheetView zoomScale="85" zoomScaleNormal="85" workbookViewId="0"/>
  </sheetViews>
  <sheetFormatPr defaultRowHeight="16.5"/>
  <cols>
    <col min="1" max="1" width="20.25" customWidth="1"/>
    <col min="2" max="2" width="29.25" customWidth="1"/>
    <col min="3" max="3" width="14.375" bestFit="1" customWidth="1"/>
    <col min="4" max="4" width="29.875" customWidth="1"/>
    <col min="5" max="5" width="16.625" customWidth="1"/>
    <col min="6" max="6" width="13.375" customWidth="1"/>
    <col min="7" max="7" width="12.125" customWidth="1"/>
    <col min="8" max="8" width="11.625" bestFit="1" customWidth="1"/>
    <col min="9" max="9" width="14.625" bestFit="1" customWidth="1"/>
    <col min="11" max="11" width="11.625" bestFit="1" customWidth="1"/>
    <col min="13" max="14" width="20.625" bestFit="1" customWidth="1"/>
    <col min="15" max="15" width="15.25" bestFit="1" customWidth="1"/>
    <col min="18" max="18" width="18.125" bestFit="1" customWidth="1"/>
  </cols>
  <sheetData>
    <row r="1" spans="1:18" ht="21" thickBot="1">
      <c r="A1" s="21" t="s">
        <v>2053</v>
      </c>
    </row>
    <row r="2" spans="1:18" ht="77.25" customHeight="1" thickBot="1">
      <c r="A2" s="72" t="s">
        <v>2055</v>
      </c>
      <c r="B2" s="73"/>
      <c r="C2" s="74"/>
    </row>
    <row r="3" spans="1:18" ht="17.25" thickBot="1"/>
    <row r="4" spans="1:18" ht="17.25" thickBot="1">
      <c r="A4" s="22" t="s">
        <v>2054</v>
      </c>
      <c r="B4" s="23" t="s">
        <v>190</v>
      </c>
      <c r="C4" s="24" t="s">
        <v>191</v>
      </c>
    </row>
    <row r="5" spans="1:18" ht="17.25" thickTop="1">
      <c r="A5" s="8">
        <v>1</v>
      </c>
      <c r="B5" s="25">
        <f>COUNTIF($L$12:$L$330,A5)</f>
        <v>56</v>
      </c>
      <c r="C5" s="26">
        <f>SUMIF($L$12:$L$330,A5,$H$12:$H$330)</f>
        <v>5358366579</v>
      </c>
    </row>
    <row r="6" spans="1:18">
      <c r="A6" s="9">
        <v>2</v>
      </c>
      <c r="B6" s="25">
        <f>COUNTIF($L$12:$L$330,A6)</f>
        <v>84</v>
      </c>
      <c r="C6" s="26">
        <f>SUMIF($L$12:$L$330,A6,$H$12:$H$330)</f>
        <v>14473557277</v>
      </c>
    </row>
    <row r="7" spans="1:18">
      <c r="A7" s="9">
        <v>3</v>
      </c>
      <c r="B7" s="25">
        <f>COUNTIF($L$12:$L$330,A7)</f>
        <v>84</v>
      </c>
      <c r="C7" s="26">
        <f>SUMIF($L$12:$L$330,A7,$H$12:$H$330)</f>
        <v>15647975345</v>
      </c>
    </row>
    <row r="8" spans="1:18">
      <c r="A8" s="9">
        <v>4</v>
      </c>
      <c r="B8" s="25">
        <f>COUNTIF($L$12:$L$330,A8)</f>
        <v>95</v>
      </c>
      <c r="C8" s="26">
        <f>SUMIF($L$12:$L$330,A8,$H$12:$H$330)</f>
        <v>15133475135</v>
      </c>
    </row>
    <row r="9" spans="1:18" ht="17.25" thickBot="1">
      <c r="A9" s="27" t="s">
        <v>192</v>
      </c>
      <c r="B9" s="28">
        <f>SUM(B5:B8)</f>
        <v>319</v>
      </c>
      <c r="C9" s="29">
        <f>SUM(C5:C8)</f>
        <v>50613374336</v>
      </c>
      <c r="D9" s="30"/>
      <c r="E9" s="30"/>
    </row>
    <row r="11" spans="1:18">
      <c r="A11" s="12" t="s">
        <v>193</v>
      </c>
      <c r="B11" s="12" t="s">
        <v>194</v>
      </c>
      <c r="C11" s="12" t="s">
        <v>195</v>
      </c>
      <c r="D11" s="12" t="s">
        <v>196</v>
      </c>
      <c r="E11" s="12" t="s">
        <v>197</v>
      </c>
      <c r="F11" s="12" t="s">
        <v>198</v>
      </c>
      <c r="G11" s="12" t="s">
        <v>199</v>
      </c>
      <c r="H11" s="12" t="s">
        <v>200</v>
      </c>
      <c r="I11" s="12" t="s">
        <v>201</v>
      </c>
      <c r="J11" s="12" t="s">
        <v>202</v>
      </c>
      <c r="K11" s="12" t="s">
        <v>203</v>
      </c>
      <c r="L11" s="12" t="s">
        <v>188</v>
      </c>
      <c r="M11" s="12" t="s">
        <v>204</v>
      </c>
      <c r="N11" s="12" t="s">
        <v>205</v>
      </c>
      <c r="O11" s="12" t="s">
        <v>206</v>
      </c>
      <c r="P11" s="12" t="s">
        <v>207</v>
      </c>
      <c r="Q11" s="12" t="s">
        <v>208</v>
      </c>
      <c r="R11" s="12" t="s">
        <v>209</v>
      </c>
    </row>
    <row r="12" spans="1:18">
      <c r="A12" s="13" t="s">
        <v>228</v>
      </c>
      <c r="B12" s="15" t="s">
        <v>229</v>
      </c>
      <c r="C12" s="13" t="s">
        <v>219</v>
      </c>
      <c r="D12" s="16" t="s">
        <v>230</v>
      </c>
      <c r="E12" s="14" t="s">
        <v>231</v>
      </c>
      <c r="F12" s="14" t="s">
        <v>215</v>
      </c>
      <c r="G12" s="14" t="s">
        <v>232</v>
      </c>
      <c r="H12" s="17">
        <v>218400000</v>
      </c>
      <c r="I12" s="17">
        <v>909712000</v>
      </c>
      <c r="J12" s="13" t="s">
        <v>1364</v>
      </c>
      <c r="K12" s="13" t="s">
        <v>1374</v>
      </c>
      <c r="L12" s="1">
        <f t="shared" ref="L12:L75" si="0">IF(OR(MID(K12,6,2)="01",MID(K12,6,2)="02",MID(K12,6,2)="03"),1,IF(OR(MID(K12,6,2)="04",MID(K12,6,2)="05",MID(K12,6,2)="06"),2,IF(OR(MID(K12,6,2)="07",MID(K12,6,2)="08",MID(K12,6,2)="09"),3,4)))</f>
        <v>1</v>
      </c>
      <c r="M12" s="13" t="s">
        <v>1375</v>
      </c>
      <c r="N12" s="13" t="s">
        <v>1376</v>
      </c>
      <c r="O12" s="13" t="s">
        <v>1754</v>
      </c>
      <c r="P12" s="13" t="s">
        <v>1769</v>
      </c>
      <c r="Q12" s="13" t="s">
        <v>2046</v>
      </c>
      <c r="R12" s="13" t="s">
        <v>1777</v>
      </c>
    </row>
    <row r="13" spans="1:18">
      <c r="A13" s="14" t="s">
        <v>210</v>
      </c>
      <c r="B13" s="16" t="s">
        <v>211</v>
      </c>
      <c r="C13" s="14" t="s">
        <v>212</v>
      </c>
      <c r="D13" s="16" t="s">
        <v>213</v>
      </c>
      <c r="E13" s="14" t="s">
        <v>214</v>
      </c>
      <c r="F13" s="14" t="s">
        <v>215</v>
      </c>
      <c r="G13" s="14" t="s">
        <v>216</v>
      </c>
      <c r="H13" s="18">
        <v>3244826255</v>
      </c>
      <c r="I13" s="18">
        <v>9332378009</v>
      </c>
      <c r="J13" s="14" t="s">
        <v>1364</v>
      </c>
      <c r="K13" s="14" t="s">
        <v>1365</v>
      </c>
      <c r="L13" s="1">
        <f t="shared" si="0"/>
        <v>2</v>
      </c>
      <c r="M13" s="14" t="s">
        <v>1366</v>
      </c>
      <c r="N13" s="14" t="s">
        <v>1367</v>
      </c>
      <c r="O13" s="14" t="s">
        <v>1754</v>
      </c>
      <c r="P13" s="14" t="s">
        <v>1769</v>
      </c>
      <c r="Q13" s="14" t="s">
        <v>1770</v>
      </c>
      <c r="R13" s="14" t="s">
        <v>1776</v>
      </c>
    </row>
    <row r="14" spans="1:18">
      <c r="A14" s="14" t="s">
        <v>217</v>
      </c>
      <c r="B14" s="16" t="s">
        <v>218</v>
      </c>
      <c r="C14" s="14" t="s">
        <v>219</v>
      </c>
      <c r="D14" s="16" t="s">
        <v>220</v>
      </c>
      <c r="E14" s="14" t="s">
        <v>221</v>
      </c>
      <c r="F14" s="14" t="s">
        <v>215</v>
      </c>
      <c r="G14" s="14" t="s">
        <v>222</v>
      </c>
      <c r="H14" s="18">
        <v>2892400000</v>
      </c>
      <c r="I14" s="18">
        <v>8677000000</v>
      </c>
      <c r="J14" s="14" t="s">
        <v>1364</v>
      </c>
      <c r="K14" s="14" t="s">
        <v>1368</v>
      </c>
      <c r="L14" s="1">
        <f t="shared" si="0"/>
        <v>2</v>
      </c>
      <c r="M14" s="14" t="s">
        <v>1369</v>
      </c>
      <c r="N14" s="14" t="s">
        <v>1370</v>
      </c>
      <c r="O14" s="14" t="s">
        <v>1754</v>
      </c>
      <c r="P14" s="14" t="s">
        <v>1769</v>
      </c>
      <c r="Q14" s="14" t="s">
        <v>2046</v>
      </c>
      <c r="R14" s="14" t="s">
        <v>1777</v>
      </c>
    </row>
    <row r="15" spans="1:18">
      <c r="A15" s="14" t="s">
        <v>223</v>
      </c>
      <c r="B15" s="16" t="s">
        <v>224</v>
      </c>
      <c r="C15" s="14" t="s">
        <v>219</v>
      </c>
      <c r="D15" s="16" t="s">
        <v>225</v>
      </c>
      <c r="E15" s="14" t="s">
        <v>226</v>
      </c>
      <c r="F15" s="14" t="s">
        <v>215</v>
      </c>
      <c r="G15" s="14" t="s">
        <v>227</v>
      </c>
      <c r="H15" s="18">
        <v>1301817430</v>
      </c>
      <c r="I15" s="18">
        <v>3550411168</v>
      </c>
      <c r="J15" s="14" t="s">
        <v>1364</v>
      </c>
      <c r="K15" s="14" t="s">
        <v>1371</v>
      </c>
      <c r="L15" s="1">
        <f t="shared" si="0"/>
        <v>2</v>
      </c>
      <c r="M15" s="14" t="s">
        <v>1372</v>
      </c>
      <c r="N15" s="14" t="s">
        <v>1373</v>
      </c>
      <c r="O15" s="14" t="s">
        <v>1754</v>
      </c>
      <c r="P15" s="14" t="s">
        <v>1769</v>
      </c>
      <c r="Q15" s="14" t="s">
        <v>1771</v>
      </c>
      <c r="R15" s="14" t="s">
        <v>1776</v>
      </c>
    </row>
    <row r="16" spans="1:18">
      <c r="A16" s="14" t="s">
        <v>233</v>
      </c>
      <c r="B16" s="16" t="s">
        <v>234</v>
      </c>
      <c r="C16" s="14" t="s">
        <v>219</v>
      </c>
      <c r="D16" s="16" t="s">
        <v>235</v>
      </c>
      <c r="E16" s="14" t="s">
        <v>236</v>
      </c>
      <c r="F16" s="14" t="s">
        <v>215</v>
      </c>
      <c r="G16" s="14" t="s">
        <v>237</v>
      </c>
      <c r="H16" s="18">
        <v>182601333</v>
      </c>
      <c r="I16" s="18">
        <v>547804000</v>
      </c>
      <c r="J16" s="14" t="s">
        <v>1364</v>
      </c>
      <c r="K16" s="14" t="s">
        <v>1377</v>
      </c>
      <c r="L16" s="1">
        <f t="shared" si="0"/>
        <v>3</v>
      </c>
      <c r="M16" s="14" t="s">
        <v>1378</v>
      </c>
      <c r="N16" s="14" t="s">
        <v>1379</v>
      </c>
      <c r="O16" s="14" t="s">
        <v>1754</v>
      </c>
      <c r="P16" s="14" t="s">
        <v>1769</v>
      </c>
      <c r="Q16" s="14" t="s">
        <v>1771</v>
      </c>
      <c r="R16" s="14" t="s">
        <v>1776</v>
      </c>
    </row>
    <row r="17" spans="1:18">
      <c r="A17" s="14" t="s">
        <v>238</v>
      </c>
      <c r="B17" s="16" t="s">
        <v>239</v>
      </c>
      <c r="C17" s="14" t="s">
        <v>219</v>
      </c>
      <c r="D17" s="16" t="s">
        <v>240</v>
      </c>
      <c r="E17" s="14" t="s">
        <v>241</v>
      </c>
      <c r="F17" s="14" t="s">
        <v>215</v>
      </c>
      <c r="G17" s="14" t="s">
        <v>242</v>
      </c>
      <c r="H17" s="18">
        <v>55000000</v>
      </c>
      <c r="I17" s="18">
        <v>348480000</v>
      </c>
      <c r="J17" s="14" t="s">
        <v>1364</v>
      </c>
      <c r="K17" s="14" t="s">
        <v>1380</v>
      </c>
      <c r="L17" s="1">
        <f t="shared" si="0"/>
        <v>3</v>
      </c>
      <c r="M17" s="14" t="s">
        <v>1381</v>
      </c>
      <c r="N17" s="14" t="s">
        <v>1382</v>
      </c>
      <c r="O17" s="14" t="s">
        <v>1754</v>
      </c>
      <c r="P17" s="14" t="s">
        <v>1769</v>
      </c>
      <c r="Q17" s="14" t="s">
        <v>1771</v>
      </c>
      <c r="R17" s="14" t="s">
        <v>1776</v>
      </c>
    </row>
    <row r="18" spans="1:18">
      <c r="A18" s="14" t="s">
        <v>243</v>
      </c>
      <c r="B18" s="16" t="s">
        <v>244</v>
      </c>
      <c r="C18" s="14" t="s">
        <v>219</v>
      </c>
      <c r="D18" s="16" t="s">
        <v>245</v>
      </c>
      <c r="E18" s="14" t="s">
        <v>246</v>
      </c>
      <c r="F18" s="14" t="s">
        <v>215</v>
      </c>
      <c r="G18" s="14" t="s">
        <v>247</v>
      </c>
      <c r="H18" s="18">
        <v>238083750</v>
      </c>
      <c r="I18" s="19"/>
      <c r="J18" s="14" t="s">
        <v>1364</v>
      </c>
      <c r="K18" s="14" t="s">
        <v>1383</v>
      </c>
      <c r="L18" s="1">
        <f t="shared" si="0"/>
        <v>4</v>
      </c>
      <c r="M18" s="14" t="s">
        <v>1384</v>
      </c>
      <c r="N18" s="14"/>
      <c r="O18" s="14" t="s">
        <v>1754</v>
      </c>
      <c r="P18" s="14" t="s">
        <v>1772</v>
      </c>
      <c r="Q18" s="14" t="s">
        <v>1770</v>
      </c>
      <c r="R18" s="14" t="s">
        <v>1778</v>
      </c>
    </row>
    <row r="19" spans="1:18">
      <c r="A19" s="14" t="s">
        <v>248</v>
      </c>
      <c r="B19" s="16" t="s">
        <v>249</v>
      </c>
      <c r="C19" s="14" t="s">
        <v>219</v>
      </c>
      <c r="D19" s="16" t="s">
        <v>126</v>
      </c>
      <c r="E19" s="14" t="s">
        <v>250</v>
      </c>
      <c r="F19" s="14" t="s">
        <v>215</v>
      </c>
      <c r="G19" s="14" t="s">
        <v>251</v>
      </c>
      <c r="H19" s="18">
        <v>33900000</v>
      </c>
      <c r="I19" s="19"/>
      <c r="J19" s="14" t="s">
        <v>1364</v>
      </c>
      <c r="K19" s="14" t="s">
        <v>1385</v>
      </c>
      <c r="L19" s="1">
        <f t="shared" si="0"/>
        <v>4</v>
      </c>
      <c r="M19" s="14" t="s">
        <v>1386</v>
      </c>
      <c r="N19" s="14"/>
      <c r="O19" s="14" t="s">
        <v>158</v>
      </c>
      <c r="P19" s="14" t="s">
        <v>1773</v>
      </c>
      <c r="Q19" s="14" t="s">
        <v>2046</v>
      </c>
      <c r="R19" s="14" t="s">
        <v>1777</v>
      </c>
    </row>
    <row r="20" spans="1:18">
      <c r="A20" s="14" t="s">
        <v>252</v>
      </c>
      <c r="B20" s="16" t="s">
        <v>253</v>
      </c>
      <c r="C20" s="14" t="s">
        <v>219</v>
      </c>
      <c r="D20" s="16" t="s">
        <v>254</v>
      </c>
      <c r="E20" s="14" t="s">
        <v>255</v>
      </c>
      <c r="F20" s="14" t="s">
        <v>215</v>
      </c>
      <c r="G20" s="14" t="s">
        <v>256</v>
      </c>
      <c r="H20" s="18">
        <v>54734800</v>
      </c>
      <c r="I20" s="19"/>
      <c r="J20" s="14" t="s">
        <v>1364</v>
      </c>
      <c r="K20" s="14" t="s">
        <v>1387</v>
      </c>
      <c r="L20" s="1">
        <f t="shared" si="0"/>
        <v>4</v>
      </c>
      <c r="M20" s="14" t="s">
        <v>1388</v>
      </c>
      <c r="N20" s="14"/>
      <c r="O20" s="14" t="s">
        <v>1755</v>
      </c>
      <c r="P20" s="14" t="s">
        <v>1773</v>
      </c>
      <c r="Q20" s="14" t="s">
        <v>1771</v>
      </c>
      <c r="R20" s="14" t="s">
        <v>1778</v>
      </c>
    </row>
    <row r="21" spans="1:18">
      <c r="A21" s="14" t="s">
        <v>257</v>
      </c>
      <c r="B21" s="16" t="s">
        <v>258</v>
      </c>
      <c r="C21" s="14" t="s">
        <v>219</v>
      </c>
      <c r="D21" s="16" t="s">
        <v>259</v>
      </c>
      <c r="E21" s="14" t="s">
        <v>260</v>
      </c>
      <c r="F21" s="14" t="s">
        <v>215</v>
      </c>
      <c r="G21" s="14" t="s">
        <v>261</v>
      </c>
      <c r="H21" s="18">
        <v>18896933</v>
      </c>
      <c r="I21" s="19"/>
      <c r="J21" s="14" t="s">
        <v>1364</v>
      </c>
      <c r="K21" s="14" t="s">
        <v>1389</v>
      </c>
      <c r="L21" s="1">
        <f t="shared" si="0"/>
        <v>4</v>
      </c>
      <c r="M21" s="14" t="s">
        <v>1390</v>
      </c>
      <c r="N21" s="14"/>
      <c r="O21" s="14" t="s">
        <v>158</v>
      </c>
      <c r="P21" s="14" t="s">
        <v>1772</v>
      </c>
      <c r="Q21" s="14" t="s">
        <v>1774</v>
      </c>
      <c r="R21" s="14" t="s">
        <v>1779</v>
      </c>
    </row>
    <row r="22" spans="1:18">
      <c r="A22" s="14" t="s">
        <v>262</v>
      </c>
      <c r="B22" s="16" t="s">
        <v>263</v>
      </c>
      <c r="C22" s="14" t="s">
        <v>219</v>
      </c>
      <c r="D22" s="16" t="s">
        <v>264</v>
      </c>
      <c r="E22" s="14" t="s">
        <v>265</v>
      </c>
      <c r="F22" s="14" t="s">
        <v>215</v>
      </c>
      <c r="G22" s="14" t="s">
        <v>266</v>
      </c>
      <c r="H22" s="18">
        <v>64999000</v>
      </c>
      <c r="I22" s="19"/>
      <c r="J22" s="14" t="s">
        <v>1364</v>
      </c>
      <c r="K22" s="14" t="s">
        <v>1391</v>
      </c>
      <c r="L22" s="1">
        <f t="shared" si="0"/>
        <v>4</v>
      </c>
      <c r="M22" s="14" t="s">
        <v>1392</v>
      </c>
      <c r="N22" s="14"/>
      <c r="O22" s="14" t="s">
        <v>1756</v>
      </c>
      <c r="P22" s="14" t="s">
        <v>1773</v>
      </c>
      <c r="Q22" s="14" t="s">
        <v>2046</v>
      </c>
      <c r="R22" s="14" t="s">
        <v>1777</v>
      </c>
    </row>
    <row r="23" spans="1:18">
      <c r="A23" s="14" t="s">
        <v>267</v>
      </c>
      <c r="B23" s="16" t="s">
        <v>268</v>
      </c>
      <c r="C23" s="14" t="s">
        <v>219</v>
      </c>
      <c r="D23" s="16" t="s">
        <v>269</v>
      </c>
      <c r="E23" s="14" t="s">
        <v>270</v>
      </c>
      <c r="F23" s="14" t="s">
        <v>215</v>
      </c>
      <c r="G23" s="14" t="s">
        <v>271</v>
      </c>
      <c r="H23" s="18">
        <v>237930000</v>
      </c>
      <c r="I23" s="19"/>
      <c r="J23" s="14" t="s">
        <v>1364</v>
      </c>
      <c r="K23" s="14" t="s">
        <v>1391</v>
      </c>
      <c r="L23" s="1">
        <f t="shared" si="0"/>
        <v>4</v>
      </c>
      <c r="M23" s="14" t="s">
        <v>1393</v>
      </c>
      <c r="N23" s="14"/>
      <c r="O23" s="14" t="s">
        <v>1754</v>
      </c>
      <c r="P23" s="14" t="s">
        <v>1769</v>
      </c>
      <c r="Q23" s="14" t="s">
        <v>2046</v>
      </c>
      <c r="R23" s="14" t="s">
        <v>1777</v>
      </c>
    </row>
    <row r="24" spans="1:18">
      <c r="A24" s="14" t="s">
        <v>272</v>
      </c>
      <c r="B24" s="16" t="s">
        <v>273</v>
      </c>
      <c r="C24" s="14" t="s">
        <v>219</v>
      </c>
      <c r="D24" s="16" t="s">
        <v>274</v>
      </c>
      <c r="E24" s="14" t="s">
        <v>275</v>
      </c>
      <c r="F24" s="14" t="s">
        <v>215</v>
      </c>
      <c r="G24" s="14" t="s">
        <v>276</v>
      </c>
      <c r="H24" s="18">
        <v>489380974</v>
      </c>
      <c r="I24" s="19"/>
      <c r="J24" s="14" t="s">
        <v>1364</v>
      </c>
      <c r="K24" s="14" t="s">
        <v>1394</v>
      </c>
      <c r="L24" s="1">
        <f t="shared" si="0"/>
        <v>4</v>
      </c>
      <c r="M24" s="14" t="s">
        <v>1395</v>
      </c>
      <c r="N24" s="14"/>
      <c r="O24" s="14" t="s">
        <v>1754</v>
      </c>
      <c r="P24" s="14" t="s">
        <v>1773</v>
      </c>
      <c r="Q24" s="14" t="s">
        <v>1770</v>
      </c>
      <c r="R24" s="14" t="s">
        <v>1778</v>
      </c>
    </row>
    <row r="25" spans="1:18">
      <c r="A25" s="14" t="s">
        <v>277</v>
      </c>
      <c r="B25" s="16" t="s">
        <v>278</v>
      </c>
      <c r="C25" s="14" t="s">
        <v>219</v>
      </c>
      <c r="D25" s="16" t="s">
        <v>126</v>
      </c>
      <c r="E25" s="14" t="s">
        <v>250</v>
      </c>
      <c r="F25" s="14" t="s">
        <v>215</v>
      </c>
      <c r="G25" s="14" t="s">
        <v>251</v>
      </c>
      <c r="H25" s="18">
        <v>11990000</v>
      </c>
      <c r="I25" s="19"/>
      <c r="J25" s="14" t="s">
        <v>1364</v>
      </c>
      <c r="K25" s="14" t="s">
        <v>1396</v>
      </c>
      <c r="L25" s="1">
        <f t="shared" si="0"/>
        <v>4</v>
      </c>
      <c r="M25" s="14" t="s">
        <v>1397</v>
      </c>
      <c r="N25" s="14"/>
      <c r="O25" s="14" t="s">
        <v>1756</v>
      </c>
      <c r="P25" s="14" t="s">
        <v>1773</v>
      </c>
      <c r="Q25" s="14" t="s">
        <v>2046</v>
      </c>
      <c r="R25" s="14" t="s">
        <v>1777</v>
      </c>
    </row>
    <row r="26" spans="1:18">
      <c r="A26" s="14" t="s">
        <v>279</v>
      </c>
      <c r="B26" s="16" t="s">
        <v>280</v>
      </c>
      <c r="C26" s="14" t="s">
        <v>219</v>
      </c>
      <c r="D26" s="16" t="s">
        <v>281</v>
      </c>
      <c r="E26" s="14" t="s">
        <v>282</v>
      </c>
      <c r="F26" s="14" t="s">
        <v>215</v>
      </c>
      <c r="G26" s="14" t="s">
        <v>283</v>
      </c>
      <c r="H26" s="18">
        <v>9977000</v>
      </c>
      <c r="I26" s="19"/>
      <c r="J26" s="14" t="s">
        <v>1364</v>
      </c>
      <c r="K26" s="14" t="s">
        <v>1398</v>
      </c>
      <c r="L26" s="1">
        <f t="shared" si="0"/>
        <v>4</v>
      </c>
      <c r="M26" s="14" t="s">
        <v>1399</v>
      </c>
      <c r="N26" s="14"/>
      <c r="O26" s="14" t="s">
        <v>1757</v>
      </c>
      <c r="P26" s="14" t="s">
        <v>1769</v>
      </c>
      <c r="Q26" s="14" t="s">
        <v>2046</v>
      </c>
      <c r="R26" s="14" t="s">
        <v>2048</v>
      </c>
    </row>
    <row r="27" spans="1:18">
      <c r="A27" s="14" t="s">
        <v>284</v>
      </c>
      <c r="B27" s="16" t="s">
        <v>285</v>
      </c>
      <c r="C27" s="14" t="s">
        <v>219</v>
      </c>
      <c r="D27" s="16" t="s">
        <v>286</v>
      </c>
      <c r="E27" s="14" t="s">
        <v>287</v>
      </c>
      <c r="F27" s="14" t="s">
        <v>215</v>
      </c>
      <c r="G27" s="14" t="s">
        <v>288</v>
      </c>
      <c r="H27" s="18">
        <v>128000000</v>
      </c>
      <c r="I27" s="19"/>
      <c r="J27" s="14" t="s">
        <v>1364</v>
      </c>
      <c r="K27" s="14" t="s">
        <v>1400</v>
      </c>
      <c r="L27" s="1">
        <f t="shared" si="0"/>
        <v>4</v>
      </c>
      <c r="M27" s="14" t="s">
        <v>1401</v>
      </c>
      <c r="N27" s="14"/>
      <c r="O27" s="14" t="s">
        <v>1754</v>
      </c>
      <c r="P27" s="14" t="s">
        <v>1772</v>
      </c>
      <c r="Q27" s="14" t="s">
        <v>1770</v>
      </c>
      <c r="R27" s="14" t="s">
        <v>1776</v>
      </c>
    </row>
    <row r="28" spans="1:18">
      <c r="A28" s="14" t="s">
        <v>289</v>
      </c>
      <c r="B28" s="16" t="s">
        <v>290</v>
      </c>
      <c r="C28" s="14" t="s">
        <v>219</v>
      </c>
      <c r="D28" s="16" t="s">
        <v>291</v>
      </c>
      <c r="E28" s="14" t="s">
        <v>292</v>
      </c>
      <c r="F28" s="14" t="s">
        <v>215</v>
      </c>
      <c r="G28" s="14" t="s">
        <v>293</v>
      </c>
      <c r="H28" s="18">
        <v>42042000</v>
      </c>
      <c r="I28" s="19"/>
      <c r="J28" s="14" t="s">
        <v>1364</v>
      </c>
      <c r="K28" s="14" t="s">
        <v>1402</v>
      </c>
      <c r="L28" s="1">
        <f t="shared" si="0"/>
        <v>4</v>
      </c>
      <c r="M28" s="14" t="s">
        <v>1403</v>
      </c>
      <c r="N28" s="14"/>
      <c r="O28" s="14" t="s">
        <v>1758</v>
      </c>
      <c r="P28" s="14" t="s">
        <v>1773</v>
      </c>
      <c r="Q28" s="14" t="s">
        <v>2046</v>
      </c>
      <c r="R28" s="14" t="s">
        <v>1777</v>
      </c>
    </row>
    <row r="29" spans="1:18">
      <c r="A29" s="14" t="s">
        <v>294</v>
      </c>
      <c r="B29" s="16" t="s">
        <v>295</v>
      </c>
      <c r="C29" s="14" t="s">
        <v>219</v>
      </c>
      <c r="D29" s="16" t="s">
        <v>296</v>
      </c>
      <c r="E29" s="14" t="s">
        <v>297</v>
      </c>
      <c r="F29" s="14" t="s">
        <v>215</v>
      </c>
      <c r="G29" s="14" t="s">
        <v>298</v>
      </c>
      <c r="H29" s="18">
        <v>13473693</v>
      </c>
      <c r="I29" s="19"/>
      <c r="J29" s="14" t="s">
        <v>1364</v>
      </c>
      <c r="K29" s="14" t="s">
        <v>1402</v>
      </c>
      <c r="L29" s="1">
        <f t="shared" si="0"/>
        <v>4</v>
      </c>
      <c r="M29" s="14" t="s">
        <v>1404</v>
      </c>
      <c r="N29" s="14"/>
      <c r="O29" s="14" t="s">
        <v>1758</v>
      </c>
      <c r="P29" s="14" t="s">
        <v>1773</v>
      </c>
      <c r="Q29" s="14" t="s">
        <v>2046</v>
      </c>
      <c r="R29" s="14" t="s">
        <v>1777</v>
      </c>
    </row>
    <row r="30" spans="1:18">
      <c r="A30" s="14" t="s">
        <v>299</v>
      </c>
      <c r="B30" s="16" t="s">
        <v>300</v>
      </c>
      <c r="C30" s="14" t="s">
        <v>219</v>
      </c>
      <c r="D30" s="16" t="s">
        <v>301</v>
      </c>
      <c r="E30" s="14" t="s">
        <v>302</v>
      </c>
      <c r="F30" s="14" t="s">
        <v>215</v>
      </c>
      <c r="G30" s="14" t="s">
        <v>303</v>
      </c>
      <c r="H30" s="18">
        <v>10700800</v>
      </c>
      <c r="I30" s="19"/>
      <c r="J30" s="14" t="s">
        <v>1364</v>
      </c>
      <c r="K30" s="14" t="s">
        <v>1402</v>
      </c>
      <c r="L30" s="1">
        <f t="shared" si="0"/>
        <v>4</v>
      </c>
      <c r="M30" s="14" t="s">
        <v>1405</v>
      </c>
      <c r="N30" s="14"/>
      <c r="O30" s="14" t="s">
        <v>1759</v>
      </c>
      <c r="P30" s="14" t="s">
        <v>1773</v>
      </c>
      <c r="Q30" s="14" t="s">
        <v>2046</v>
      </c>
      <c r="R30" s="14" t="s">
        <v>2048</v>
      </c>
    </row>
    <row r="31" spans="1:18">
      <c r="A31" s="14" t="s">
        <v>304</v>
      </c>
      <c r="B31" s="16" t="s">
        <v>305</v>
      </c>
      <c r="C31" s="14" t="s">
        <v>219</v>
      </c>
      <c r="D31" s="16" t="s">
        <v>306</v>
      </c>
      <c r="E31" s="14" t="s">
        <v>307</v>
      </c>
      <c r="F31" s="14" t="s">
        <v>215</v>
      </c>
      <c r="G31" s="14" t="s">
        <v>308</v>
      </c>
      <c r="H31" s="18">
        <v>10109000</v>
      </c>
      <c r="I31" s="19"/>
      <c r="J31" s="14" t="s">
        <v>1364</v>
      </c>
      <c r="K31" s="14" t="s">
        <v>1406</v>
      </c>
      <c r="L31" s="1">
        <f t="shared" si="0"/>
        <v>4</v>
      </c>
      <c r="M31" s="14" t="s">
        <v>1407</v>
      </c>
      <c r="N31" s="14"/>
      <c r="O31" s="14" t="s">
        <v>1756</v>
      </c>
      <c r="P31" s="14" t="s">
        <v>1769</v>
      </c>
      <c r="Q31" s="14" t="s">
        <v>2046</v>
      </c>
      <c r="R31" s="14" t="s">
        <v>2048</v>
      </c>
    </row>
    <row r="32" spans="1:18">
      <c r="A32" s="14" t="s">
        <v>309</v>
      </c>
      <c r="B32" s="16" t="s">
        <v>310</v>
      </c>
      <c r="C32" s="14" t="s">
        <v>219</v>
      </c>
      <c r="D32" s="16" t="s">
        <v>311</v>
      </c>
      <c r="E32" s="14" t="s">
        <v>312</v>
      </c>
      <c r="F32" s="14" t="s">
        <v>215</v>
      </c>
      <c r="G32" s="14" t="s">
        <v>313</v>
      </c>
      <c r="H32" s="18">
        <v>11700000</v>
      </c>
      <c r="I32" s="19"/>
      <c r="J32" s="14" t="s">
        <v>1364</v>
      </c>
      <c r="K32" s="14" t="s">
        <v>1406</v>
      </c>
      <c r="L32" s="1">
        <f t="shared" si="0"/>
        <v>4</v>
      </c>
      <c r="M32" s="14" t="s">
        <v>1408</v>
      </c>
      <c r="N32" s="14"/>
      <c r="O32" s="14" t="s">
        <v>1756</v>
      </c>
      <c r="P32" s="14" t="s">
        <v>1769</v>
      </c>
      <c r="Q32" s="14" t="s">
        <v>2046</v>
      </c>
      <c r="R32" s="14" t="s">
        <v>1777</v>
      </c>
    </row>
    <row r="33" spans="1:18">
      <c r="A33" s="14" t="s">
        <v>314</v>
      </c>
      <c r="B33" s="16" t="s">
        <v>315</v>
      </c>
      <c r="C33" s="14" t="s">
        <v>219</v>
      </c>
      <c r="D33" s="16" t="s">
        <v>316</v>
      </c>
      <c r="E33" s="14" t="s">
        <v>317</v>
      </c>
      <c r="F33" s="14" t="s">
        <v>215</v>
      </c>
      <c r="G33" s="14" t="s">
        <v>318</v>
      </c>
      <c r="H33" s="18">
        <v>50600000</v>
      </c>
      <c r="I33" s="19"/>
      <c r="J33" s="14" t="s">
        <v>1364</v>
      </c>
      <c r="K33" s="14" t="s">
        <v>1409</v>
      </c>
      <c r="L33" s="1">
        <f t="shared" si="0"/>
        <v>4</v>
      </c>
      <c r="M33" s="14" t="s">
        <v>1410</v>
      </c>
      <c r="N33" s="14"/>
      <c r="O33" s="14" t="s">
        <v>1754</v>
      </c>
      <c r="P33" s="14" t="s">
        <v>1769</v>
      </c>
      <c r="Q33" s="14" t="s">
        <v>2046</v>
      </c>
      <c r="R33" s="14" t="s">
        <v>1777</v>
      </c>
    </row>
    <row r="34" spans="1:18">
      <c r="A34" s="14" t="s">
        <v>319</v>
      </c>
      <c r="B34" s="16" t="s">
        <v>320</v>
      </c>
      <c r="C34" s="14" t="s">
        <v>219</v>
      </c>
      <c r="D34" s="16" t="s">
        <v>321</v>
      </c>
      <c r="E34" s="14" t="s">
        <v>322</v>
      </c>
      <c r="F34" s="14" t="s">
        <v>215</v>
      </c>
      <c r="G34" s="14" t="s">
        <v>323</v>
      </c>
      <c r="H34" s="18">
        <v>22200000</v>
      </c>
      <c r="I34" s="19"/>
      <c r="J34" s="14" t="s">
        <v>1364</v>
      </c>
      <c r="K34" s="14" t="s">
        <v>1411</v>
      </c>
      <c r="L34" s="1">
        <f t="shared" si="0"/>
        <v>4</v>
      </c>
      <c r="M34" s="14" t="s">
        <v>1412</v>
      </c>
      <c r="N34" s="14"/>
      <c r="O34" s="14" t="s">
        <v>1758</v>
      </c>
      <c r="P34" s="14" t="s">
        <v>1772</v>
      </c>
      <c r="Q34" s="14" t="s">
        <v>2046</v>
      </c>
      <c r="R34" s="14" t="s">
        <v>1777</v>
      </c>
    </row>
    <row r="35" spans="1:18">
      <c r="A35" s="14" t="s">
        <v>324</v>
      </c>
      <c r="B35" s="16" t="s">
        <v>325</v>
      </c>
      <c r="C35" s="14" t="s">
        <v>219</v>
      </c>
      <c r="D35" s="16" t="s">
        <v>326</v>
      </c>
      <c r="E35" s="14" t="s">
        <v>327</v>
      </c>
      <c r="F35" s="14" t="s">
        <v>215</v>
      </c>
      <c r="G35" s="14" t="s">
        <v>328</v>
      </c>
      <c r="H35" s="18">
        <v>35000000</v>
      </c>
      <c r="I35" s="19"/>
      <c r="J35" s="14" t="s">
        <v>1364</v>
      </c>
      <c r="K35" s="14" t="s">
        <v>1413</v>
      </c>
      <c r="L35" s="1">
        <f t="shared" si="0"/>
        <v>4</v>
      </c>
      <c r="M35" s="14" t="s">
        <v>1414</v>
      </c>
      <c r="N35" s="14"/>
      <c r="O35" s="14" t="s">
        <v>1758</v>
      </c>
      <c r="P35" s="14" t="s">
        <v>1772</v>
      </c>
      <c r="Q35" s="14" t="s">
        <v>2046</v>
      </c>
      <c r="R35" s="14" t="s">
        <v>1777</v>
      </c>
    </row>
    <row r="36" spans="1:18">
      <c r="A36" s="14" t="s">
        <v>329</v>
      </c>
      <c r="B36" s="16" t="s">
        <v>330</v>
      </c>
      <c r="C36" s="14" t="s">
        <v>219</v>
      </c>
      <c r="D36" s="16" t="s">
        <v>281</v>
      </c>
      <c r="E36" s="14" t="s">
        <v>282</v>
      </c>
      <c r="F36" s="14" t="s">
        <v>215</v>
      </c>
      <c r="G36" s="14" t="s">
        <v>283</v>
      </c>
      <c r="H36" s="18">
        <v>9835000</v>
      </c>
      <c r="I36" s="19"/>
      <c r="J36" s="14" t="s">
        <v>1364</v>
      </c>
      <c r="K36" s="14" t="s">
        <v>1413</v>
      </c>
      <c r="L36" s="1">
        <f t="shared" si="0"/>
        <v>4</v>
      </c>
      <c r="M36" s="14" t="s">
        <v>1415</v>
      </c>
      <c r="N36" s="14"/>
      <c r="O36" s="14" t="s">
        <v>1757</v>
      </c>
      <c r="P36" s="14" t="s">
        <v>1769</v>
      </c>
      <c r="Q36" s="14" t="s">
        <v>2046</v>
      </c>
      <c r="R36" s="14" t="s">
        <v>2048</v>
      </c>
    </row>
    <row r="37" spans="1:18">
      <c r="A37" s="14" t="s">
        <v>331</v>
      </c>
      <c r="B37" s="16" t="s">
        <v>332</v>
      </c>
      <c r="C37" s="14" t="s">
        <v>219</v>
      </c>
      <c r="D37" s="16" t="s">
        <v>333</v>
      </c>
      <c r="E37" s="14" t="s">
        <v>334</v>
      </c>
      <c r="F37" s="14" t="s">
        <v>215</v>
      </c>
      <c r="G37" s="14" t="s">
        <v>335</v>
      </c>
      <c r="H37" s="18">
        <v>12716897</v>
      </c>
      <c r="I37" s="19"/>
      <c r="J37" s="14" t="s">
        <v>1364</v>
      </c>
      <c r="K37" s="14" t="s">
        <v>1413</v>
      </c>
      <c r="L37" s="1">
        <f t="shared" si="0"/>
        <v>4</v>
      </c>
      <c r="M37" s="14" t="s">
        <v>1416</v>
      </c>
      <c r="N37" s="14"/>
      <c r="O37" s="14" t="s">
        <v>1760</v>
      </c>
      <c r="P37" s="14" t="s">
        <v>2049</v>
      </c>
      <c r="Q37" s="14" t="s">
        <v>2046</v>
      </c>
      <c r="R37" s="14" t="s">
        <v>2048</v>
      </c>
    </row>
    <row r="38" spans="1:18">
      <c r="A38" s="14" t="s">
        <v>336</v>
      </c>
      <c r="B38" s="16" t="s">
        <v>337</v>
      </c>
      <c r="C38" s="14" t="s">
        <v>219</v>
      </c>
      <c r="D38" s="16" t="s">
        <v>338</v>
      </c>
      <c r="E38" s="14" t="s">
        <v>339</v>
      </c>
      <c r="F38" s="14" t="s">
        <v>215</v>
      </c>
      <c r="G38" s="14" t="s">
        <v>340</v>
      </c>
      <c r="H38" s="18">
        <v>44000000</v>
      </c>
      <c r="I38" s="19"/>
      <c r="J38" s="14" t="s">
        <v>1364</v>
      </c>
      <c r="K38" s="14" t="s">
        <v>1417</v>
      </c>
      <c r="L38" s="1">
        <f t="shared" si="0"/>
        <v>4</v>
      </c>
      <c r="M38" s="14" t="s">
        <v>1418</v>
      </c>
      <c r="N38" s="14"/>
      <c r="O38" s="14" t="s">
        <v>158</v>
      </c>
      <c r="P38" s="14" t="s">
        <v>1773</v>
      </c>
      <c r="Q38" s="14" t="s">
        <v>2046</v>
      </c>
      <c r="R38" s="14" t="s">
        <v>1777</v>
      </c>
    </row>
    <row r="39" spans="1:18">
      <c r="A39" s="14" t="s">
        <v>341</v>
      </c>
      <c r="B39" s="16" t="s">
        <v>342</v>
      </c>
      <c r="C39" s="14" t="s">
        <v>219</v>
      </c>
      <c r="D39" s="16" t="s">
        <v>343</v>
      </c>
      <c r="E39" s="14" t="s">
        <v>344</v>
      </c>
      <c r="F39" s="14" t="s">
        <v>215</v>
      </c>
      <c r="G39" s="14" t="s">
        <v>345</v>
      </c>
      <c r="H39" s="18">
        <v>43200000</v>
      </c>
      <c r="I39" s="19"/>
      <c r="J39" s="14" t="s">
        <v>1364</v>
      </c>
      <c r="K39" s="14" t="s">
        <v>1417</v>
      </c>
      <c r="L39" s="1">
        <f t="shared" si="0"/>
        <v>4</v>
      </c>
      <c r="M39" s="14" t="s">
        <v>1419</v>
      </c>
      <c r="N39" s="14"/>
      <c r="O39" s="14" t="s">
        <v>1754</v>
      </c>
      <c r="P39" s="14" t="s">
        <v>1769</v>
      </c>
      <c r="Q39" s="14" t="s">
        <v>2046</v>
      </c>
      <c r="R39" s="14" t="s">
        <v>1777</v>
      </c>
    </row>
    <row r="40" spans="1:18">
      <c r="A40" s="14" t="s">
        <v>346</v>
      </c>
      <c r="B40" s="16" t="s">
        <v>347</v>
      </c>
      <c r="C40" s="14" t="s">
        <v>219</v>
      </c>
      <c r="D40" s="16" t="s">
        <v>348</v>
      </c>
      <c r="E40" s="14" t="s">
        <v>349</v>
      </c>
      <c r="F40" s="14" t="s">
        <v>215</v>
      </c>
      <c r="G40" s="14" t="s">
        <v>350</v>
      </c>
      <c r="H40" s="18">
        <v>37138762</v>
      </c>
      <c r="I40" s="19"/>
      <c r="J40" s="14" t="s">
        <v>1364</v>
      </c>
      <c r="K40" s="14" t="s">
        <v>1420</v>
      </c>
      <c r="L40" s="1">
        <f t="shared" si="0"/>
        <v>4</v>
      </c>
      <c r="M40" s="14" t="s">
        <v>1421</v>
      </c>
      <c r="N40" s="14"/>
      <c r="O40" s="14" t="s">
        <v>1756</v>
      </c>
      <c r="P40" s="14" t="s">
        <v>1773</v>
      </c>
      <c r="Q40" s="14" t="s">
        <v>1770</v>
      </c>
      <c r="R40" s="14" t="s">
        <v>1778</v>
      </c>
    </row>
    <row r="41" spans="1:18">
      <c r="A41" s="14" t="s">
        <v>351</v>
      </c>
      <c r="B41" s="16" t="s">
        <v>352</v>
      </c>
      <c r="C41" s="14" t="s">
        <v>219</v>
      </c>
      <c r="D41" s="16" t="s">
        <v>353</v>
      </c>
      <c r="E41" s="14" t="s">
        <v>354</v>
      </c>
      <c r="F41" s="14" t="s">
        <v>215</v>
      </c>
      <c r="G41" s="14" t="s">
        <v>355</v>
      </c>
      <c r="H41" s="18">
        <v>29550000</v>
      </c>
      <c r="I41" s="19"/>
      <c r="J41" s="14" t="s">
        <v>1364</v>
      </c>
      <c r="K41" s="14" t="s">
        <v>1420</v>
      </c>
      <c r="L41" s="1">
        <f t="shared" si="0"/>
        <v>4</v>
      </c>
      <c r="M41" s="14" t="s">
        <v>1422</v>
      </c>
      <c r="N41" s="14"/>
      <c r="O41" s="14" t="s">
        <v>158</v>
      </c>
      <c r="P41" s="14" t="s">
        <v>1773</v>
      </c>
      <c r="Q41" s="14" t="s">
        <v>1770</v>
      </c>
      <c r="R41" s="14" t="s">
        <v>1778</v>
      </c>
    </row>
    <row r="42" spans="1:18">
      <c r="A42" s="14" t="s">
        <v>356</v>
      </c>
      <c r="B42" s="16" t="s">
        <v>357</v>
      </c>
      <c r="C42" s="14" t="s">
        <v>219</v>
      </c>
      <c r="D42" s="16" t="s">
        <v>358</v>
      </c>
      <c r="E42" s="14" t="s">
        <v>359</v>
      </c>
      <c r="F42" s="14" t="s">
        <v>215</v>
      </c>
      <c r="G42" s="14" t="s">
        <v>360</v>
      </c>
      <c r="H42" s="18">
        <v>46904000</v>
      </c>
      <c r="I42" s="19"/>
      <c r="J42" s="14" t="s">
        <v>1364</v>
      </c>
      <c r="K42" s="14" t="s">
        <v>1423</v>
      </c>
      <c r="L42" s="1">
        <f t="shared" si="0"/>
        <v>4</v>
      </c>
      <c r="M42" s="14" t="s">
        <v>1424</v>
      </c>
      <c r="N42" s="14"/>
      <c r="O42" s="14" t="s">
        <v>1754</v>
      </c>
      <c r="P42" s="14" t="s">
        <v>1769</v>
      </c>
      <c r="Q42" s="14" t="s">
        <v>2046</v>
      </c>
      <c r="R42" s="14" t="s">
        <v>1777</v>
      </c>
    </row>
    <row r="43" spans="1:18">
      <c r="A43" s="14" t="s">
        <v>361</v>
      </c>
      <c r="B43" s="16" t="s">
        <v>362</v>
      </c>
      <c r="C43" s="14" t="s">
        <v>219</v>
      </c>
      <c r="D43" s="16" t="s">
        <v>363</v>
      </c>
      <c r="E43" s="14" t="s">
        <v>364</v>
      </c>
      <c r="F43" s="14" t="s">
        <v>215</v>
      </c>
      <c r="G43" s="14" t="s">
        <v>365</v>
      </c>
      <c r="H43" s="18">
        <v>10230000</v>
      </c>
      <c r="I43" s="19"/>
      <c r="J43" s="14" t="s">
        <v>1364</v>
      </c>
      <c r="K43" s="14" t="s">
        <v>1425</v>
      </c>
      <c r="L43" s="1">
        <f t="shared" si="0"/>
        <v>4</v>
      </c>
      <c r="M43" s="14" t="s">
        <v>1426</v>
      </c>
      <c r="N43" s="14"/>
      <c r="O43" s="14" t="s">
        <v>1759</v>
      </c>
      <c r="P43" s="14" t="s">
        <v>1773</v>
      </c>
      <c r="Q43" s="14" t="s">
        <v>2046</v>
      </c>
      <c r="R43" s="14" t="s">
        <v>2048</v>
      </c>
    </row>
    <row r="44" spans="1:18">
      <c r="A44" s="14" t="s">
        <v>366</v>
      </c>
      <c r="B44" s="16" t="s">
        <v>367</v>
      </c>
      <c r="C44" s="14" t="s">
        <v>219</v>
      </c>
      <c r="D44" s="16" t="s">
        <v>368</v>
      </c>
      <c r="E44" s="14" t="s">
        <v>369</v>
      </c>
      <c r="F44" s="14" t="s">
        <v>215</v>
      </c>
      <c r="G44" s="14" t="s">
        <v>370</v>
      </c>
      <c r="H44" s="18">
        <v>10893300</v>
      </c>
      <c r="I44" s="19"/>
      <c r="J44" s="14" t="s">
        <v>1364</v>
      </c>
      <c r="K44" s="14" t="s">
        <v>1427</v>
      </c>
      <c r="L44" s="1">
        <f t="shared" si="0"/>
        <v>4</v>
      </c>
      <c r="M44" s="14" t="s">
        <v>1428</v>
      </c>
      <c r="N44" s="14"/>
      <c r="O44" s="14" t="s">
        <v>1759</v>
      </c>
      <c r="P44" s="14" t="s">
        <v>1772</v>
      </c>
      <c r="Q44" s="14" t="s">
        <v>2046</v>
      </c>
      <c r="R44" s="14" t="s">
        <v>2048</v>
      </c>
    </row>
    <row r="45" spans="1:18">
      <c r="A45" s="14" t="s">
        <v>371</v>
      </c>
      <c r="B45" s="16" t="s">
        <v>372</v>
      </c>
      <c r="C45" s="14" t="s">
        <v>219</v>
      </c>
      <c r="D45" s="16" t="s">
        <v>373</v>
      </c>
      <c r="E45" s="14" t="s">
        <v>374</v>
      </c>
      <c r="F45" s="14" t="s">
        <v>215</v>
      </c>
      <c r="G45" s="14" t="s">
        <v>375</v>
      </c>
      <c r="H45" s="18">
        <v>232473530</v>
      </c>
      <c r="I45" s="19"/>
      <c r="J45" s="14" t="s">
        <v>1364</v>
      </c>
      <c r="K45" s="14" t="s">
        <v>1427</v>
      </c>
      <c r="L45" s="1">
        <f t="shared" si="0"/>
        <v>4</v>
      </c>
      <c r="M45" s="14" t="s">
        <v>1429</v>
      </c>
      <c r="N45" s="14"/>
      <c r="O45" s="14" t="s">
        <v>1754</v>
      </c>
      <c r="P45" s="14" t="s">
        <v>1773</v>
      </c>
      <c r="Q45" s="14" t="s">
        <v>1770</v>
      </c>
      <c r="R45" s="14" t="s">
        <v>1778</v>
      </c>
    </row>
    <row r="46" spans="1:18">
      <c r="A46" s="14" t="s">
        <v>376</v>
      </c>
      <c r="B46" s="16" t="s">
        <v>377</v>
      </c>
      <c r="C46" s="14" t="s">
        <v>219</v>
      </c>
      <c r="D46" s="16" t="s">
        <v>378</v>
      </c>
      <c r="E46" s="14" t="s">
        <v>379</v>
      </c>
      <c r="F46" s="14" t="s">
        <v>215</v>
      </c>
      <c r="G46" s="14" t="s">
        <v>380</v>
      </c>
      <c r="H46" s="18">
        <v>19270000</v>
      </c>
      <c r="I46" s="19"/>
      <c r="J46" s="14" t="s">
        <v>1364</v>
      </c>
      <c r="K46" s="14" t="s">
        <v>1430</v>
      </c>
      <c r="L46" s="1">
        <f t="shared" si="0"/>
        <v>4</v>
      </c>
      <c r="M46" s="14" t="s">
        <v>1431</v>
      </c>
      <c r="N46" s="14"/>
      <c r="O46" s="14" t="s">
        <v>1756</v>
      </c>
      <c r="P46" s="14" t="s">
        <v>1769</v>
      </c>
      <c r="Q46" s="14" t="s">
        <v>2046</v>
      </c>
      <c r="R46" s="14" t="s">
        <v>1777</v>
      </c>
    </row>
    <row r="47" spans="1:18">
      <c r="A47" s="14" t="s">
        <v>381</v>
      </c>
      <c r="B47" s="16" t="s">
        <v>382</v>
      </c>
      <c r="C47" s="14" t="s">
        <v>219</v>
      </c>
      <c r="D47" s="16" t="s">
        <v>383</v>
      </c>
      <c r="E47" s="14" t="s">
        <v>384</v>
      </c>
      <c r="F47" s="14" t="s">
        <v>215</v>
      </c>
      <c r="G47" s="14" t="s">
        <v>385</v>
      </c>
      <c r="H47" s="18">
        <v>106582806</v>
      </c>
      <c r="I47" s="19"/>
      <c r="J47" s="14" t="s">
        <v>1364</v>
      </c>
      <c r="K47" s="14" t="s">
        <v>1432</v>
      </c>
      <c r="L47" s="1">
        <f t="shared" si="0"/>
        <v>4</v>
      </c>
      <c r="M47" s="14" t="s">
        <v>1433</v>
      </c>
      <c r="N47" s="14"/>
      <c r="O47" s="14" t="s">
        <v>1754</v>
      </c>
      <c r="P47" s="14" t="s">
        <v>1773</v>
      </c>
      <c r="Q47" s="14" t="s">
        <v>1771</v>
      </c>
      <c r="R47" s="14" t="s">
        <v>1778</v>
      </c>
    </row>
    <row r="48" spans="1:18">
      <c r="A48" s="14" t="s">
        <v>386</v>
      </c>
      <c r="B48" s="16" t="s">
        <v>387</v>
      </c>
      <c r="C48" s="14" t="s">
        <v>219</v>
      </c>
      <c r="D48" s="16" t="s">
        <v>388</v>
      </c>
      <c r="E48" s="14" t="s">
        <v>389</v>
      </c>
      <c r="F48" s="14" t="s">
        <v>215</v>
      </c>
      <c r="G48" s="14" t="s">
        <v>390</v>
      </c>
      <c r="H48" s="18">
        <v>10362000</v>
      </c>
      <c r="I48" s="19"/>
      <c r="J48" s="14" t="s">
        <v>1364</v>
      </c>
      <c r="K48" s="14" t="s">
        <v>1432</v>
      </c>
      <c r="L48" s="1">
        <f t="shared" si="0"/>
        <v>4</v>
      </c>
      <c r="M48" s="14" t="s">
        <v>1434</v>
      </c>
      <c r="N48" s="14"/>
      <c r="O48" s="14" t="s">
        <v>1756</v>
      </c>
      <c r="P48" s="14" t="s">
        <v>1773</v>
      </c>
      <c r="Q48" s="14" t="s">
        <v>2046</v>
      </c>
      <c r="R48" s="14" t="s">
        <v>2048</v>
      </c>
    </row>
    <row r="49" spans="1:18">
      <c r="A49" s="14" t="s">
        <v>391</v>
      </c>
      <c r="B49" s="16" t="s">
        <v>392</v>
      </c>
      <c r="C49" s="14" t="s">
        <v>219</v>
      </c>
      <c r="D49" s="16" t="s">
        <v>393</v>
      </c>
      <c r="E49" s="14" t="s">
        <v>394</v>
      </c>
      <c r="F49" s="14" t="s">
        <v>215</v>
      </c>
      <c r="G49" s="14" t="s">
        <v>395</v>
      </c>
      <c r="H49" s="18">
        <v>10890000</v>
      </c>
      <c r="I49" s="19"/>
      <c r="J49" s="14" t="s">
        <v>1364</v>
      </c>
      <c r="K49" s="14" t="s">
        <v>1432</v>
      </c>
      <c r="L49" s="1">
        <f t="shared" si="0"/>
        <v>4</v>
      </c>
      <c r="M49" s="14" t="s">
        <v>1435</v>
      </c>
      <c r="N49" s="14"/>
      <c r="O49" s="14" t="s">
        <v>1756</v>
      </c>
      <c r="P49" s="14" t="s">
        <v>1769</v>
      </c>
      <c r="Q49" s="14" t="s">
        <v>2046</v>
      </c>
      <c r="R49" s="14" t="s">
        <v>2048</v>
      </c>
    </row>
    <row r="50" spans="1:18">
      <c r="A50" s="14" t="s">
        <v>396</v>
      </c>
      <c r="B50" s="16" t="s">
        <v>397</v>
      </c>
      <c r="C50" s="14" t="s">
        <v>219</v>
      </c>
      <c r="D50" s="16" t="s">
        <v>398</v>
      </c>
      <c r="E50" s="14" t="s">
        <v>399</v>
      </c>
      <c r="F50" s="14" t="s">
        <v>215</v>
      </c>
      <c r="G50" s="14" t="s">
        <v>400</v>
      </c>
      <c r="H50" s="18">
        <v>30729000</v>
      </c>
      <c r="I50" s="19"/>
      <c r="J50" s="14" t="s">
        <v>1364</v>
      </c>
      <c r="K50" s="14" t="s">
        <v>1436</v>
      </c>
      <c r="L50" s="1">
        <f t="shared" si="0"/>
        <v>4</v>
      </c>
      <c r="M50" s="14" t="s">
        <v>1437</v>
      </c>
      <c r="N50" s="14"/>
      <c r="O50" s="14" t="s">
        <v>1757</v>
      </c>
      <c r="P50" s="14" t="s">
        <v>1769</v>
      </c>
      <c r="Q50" s="14" t="s">
        <v>2046</v>
      </c>
      <c r="R50" s="14" t="s">
        <v>1777</v>
      </c>
    </row>
    <row r="51" spans="1:18">
      <c r="A51" s="14" t="s">
        <v>401</v>
      </c>
      <c r="B51" s="16" t="s">
        <v>402</v>
      </c>
      <c r="C51" s="14" t="s">
        <v>219</v>
      </c>
      <c r="D51" s="16" t="s">
        <v>403</v>
      </c>
      <c r="E51" s="14" t="s">
        <v>404</v>
      </c>
      <c r="F51" s="14" t="s">
        <v>215</v>
      </c>
      <c r="G51" s="14" t="s">
        <v>405</v>
      </c>
      <c r="H51" s="18">
        <v>135130000</v>
      </c>
      <c r="I51" s="19"/>
      <c r="J51" s="14" t="s">
        <v>1364</v>
      </c>
      <c r="K51" s="14" t="s">
        <v>1436</v>
      </c>
      <c r="L51" s="1">
        <f t="shared" si="0"/>
        <v>4</v>
      </c>
      <c r="M51" s="14" t="s">
        <v>1438</v>
      </c>
      <c r="N51" s="14"/>
      <c r="O51" s="14" t="s">
        <v>1754</v>
      </c>
      <c r="P51" s="14" t="s">
        <v>1775</v>
      </c>
      <c r="Q51" s="14" t="s">
        <v>1771</v>
      </c>
      <c r="R51" s="14" t="s">
        <v>1778</v>
      </c>
    </row>
    <row r="52" spans="1:18">
      <c r="A52" s="14" t="s">
        <v>406</v>
      </c>
      <c r="B52" s="16" t="s">
        <v>407</v>
      </c>
      <c r="C52" s="14" t="s">
        <v>219</v>
      </c>
      <c r="D52" s="16" t="s">
        <v>408</v>
      </c>
      <c r="E52" s="14" t="s">
        <v>409</v>
      </c>
      <c r="F52" s="14" t="s">
        <v>215</v>
      </c>
      <c r="G52" s="14" t="s">
        <v>410</v>
      </c>
      <c r="H52" s="18">
        <v>213546870</v>
      </c>
      <c r="I52" s="19"/>
      <c r="J52" s="14" t="s">
        <v>1364</v>
      </c>
      <c r="K52" s="14" t="s">
        <v>1439</v>
      </c>
      <c r="L52" s="1">
        <f t="shared" si="0"/>
        <v>4</v>
      </c>
      <c r="M52" s="14" t="s">
        <v>1440</v>
      </c>
      <c r="N52" s="14"/>
      <c r="O52" s="14" t="s">
        <v>1754</v>
      </c>
      <c r="P52" s="14" t="s">
        <v>1773</v>
      </c>
      <c r="Q52" s="14" t="s">
        <v>1770</v>
      </c>
      <c r="R52" s="14" t="s">
        <v>1778</v>
      </c>
    </row>
    <row r="53" spans="1:18">
      <c r="A53" s="14" t="s">
        <v>411</v>
      </c>
      <c r="B53" s="16" t="s">
        <v>412</v>
      </c>
      <c r="C53" s="14" t="s">
        <v>219</v>
      </c>
      <c r="D53" s="16" t="s">
        <v>413</v>
      </c>
      <c r="E53" s="14" t="s">
        <v>414</v>
      </c>
      <c r="F53" s="14" t="s">
        <v>215</v>
      </c>
      <c r="G53" s="14" t="s">
        <v>415</v>
      </c>
      <c r="H53" s="18">
        <v>9900000</v>
      </c>
      <c r="I53" s="19"/>
      <c r="J53" s="14" t="s">
        <v>1364</v>
      </c>
      <c r="K53" s="14" t="s">
        <v>1439</v>
      </c>
      <c r="L53" s="1">
        <f t="shared" si="0"/>
        <v>4</v>
      </c>
      <c r="M53" s="14" t="s">
        <v>1441</v>
      </c>
      <c r="N53" s="14"/>
      <c r="O53" s="14" t="s">
        <v>1761</v>
      </c>
      <c r="P53" s="14" t="s">
        <v>1772</v>
      </c>
      <c r="Q53" s="14" t="s">
        <v>2046</v>
      </c>
      <c r="R53" s="14" t="s">
        <v>2048</v>
      </c>
    </row>
    <row r="54" spans="1:18">
      <c r="A54" s="14" t="s">
        <v>416</v>
      </c>
      <c r="B54" s="16" t="s">
        <v>417</v>
      </c>
      <c r="C54" s="14" t="s">
        <v>219</v>
      </c>
      <c r="D54" s="16" t="s">
        <v>418</v>
      </c>
      <c r="E54" s="14" t="s">
        <v>419</v>
      </c>
      <c r="F54" s="14" t="s">
        <v>215</v>
      </c>
      <c r="G54" s="14" t="s">
        <v>420</v>
      </c>
      <c r="H54" s="18">
        <v>10989000</v>
      </c>
      <c r="I54" s="19"/>
      <c r="J54" s="14" t="s">
        <v>1364</v>
      </c>
      <c r="K54" s="14" t="s">
        <v>1439</v>
      </c>
      <c r="L54" s="1">
        <f t="shared" si="0"/>
        <v>4</v>
      </c>
      <c r="M54" s="14" t="s">
        <v>1442</v>
      </c>
      <c r="N54" s="14"/>
      <c r="O54" s="14" t="s">
        <v>1756</v>
      </c>
      <c r="P54" s="14" t="s">
        <v>1769</v>
      </c>
      <c r="Q54" s="14" t="s">
        <v>2046</v>
      </c>
      <c r="R54" s="14" t="s">
        <v>2048</v>
      </c>
    </row>
    <row r="55" spans="1:18">
      <c r="A55" s="14" t="s">
        <v>421</v>
      </c>
      <c r="B55" s="16" t="s">
        <v>422</v>
      </c>
      <c r="C55" s="14" t="s">
        <v>219</v>
      </c>
      <c r="D55" s="16" t="s">
        <v>388</v>
      </c>
      <c r="E55" s="14" t="s">
        <v>389</v>
      </c>
      <c r="F55" s="14" t="s">
        <v>215</v>
      </c>
      <c r="G55" s="14" t="s">
        <v>390</v>
      </c>
      <c r="H55" s="18">
        <v>10560000</v>
      </c>
      <c r="I55" s="19"/>
      <c r="J55" s="14" t="s">
        <v>1364</v>
      </c>
      <c r="K55" s="14" t="s">
        <v>1443</v>
      </c>
      <c r="L55" s="1">
        <f t="shared" si="0"/>
        <v>3</v>
      </c>
      <c r="M55" s="14" t="s">
        <v>1444</v>
      </c>
      <c r="N55" s="14"/>
      <c r="O55" s="14" t="s">
        <v>1756</v>
      </c>
      <c r="P55" s="14" t="s">
        <v>1773</v>
      </c>
      <c r="Q55" s="14" t="s">
        <v>2046</v>
      </c>
      <c r="R55" s="14" t="s">
        <v>2048</v>
      </c>
    </row>
    <row r="56" spans="1:18">
      <c r="A56" s="14" t="s">
        <v>423</v>
      </c>
      <c r="B56" s="16" t="s">
        <v>424</v>
      </c>
      <c r="C56" s="14" t="s">
        <v>219</v>
      </c>
      <c r="D56" s="16" t="s">
        <v>425</v>
      </c>
      <c r="E56" s="14" t="s">
        <v>426</v>
      </c>
      <c r="F56" s="14" t="s">
        <v>215</v>
      </c>
      <c r="G56" s="14" t="s">
        <v>427</v>
      </c>
      <c r="H56" s="18">
        <v>24314400</v>
      </c>
      <c r="I56" s="19"/>
      <c r="J56" s="14" t="s">
        <v>1364</v>
      </c>
      <c r="K56" s="14" t="s">
        <v>1445</v>
      </c>
      <c r="L56" s="1">
        <f t="shared" si="0"/>
        <v>3</v>
      </c>
      <c r="M56" s="14" t="s">
        <v>1446</v>
      </c>
      <c r="N56" s="14"/>
      <c r="O56" s="14" t="s">
        <v>1757</v>
      </c>
      <c r="P56" s="14" t="s">
        <v>1772</v>
      </c>
      <c r="Q56" s="14" t="s">
        <v>2046</v>
      </c>
      <c r="R56" s="14" t="s">
        <v>1777</v>
      </c>
    </row>
    <row r="57" spans="1:18">
      <c r="A57" s="14" t="s">
        <v>428</v>
      </c>
      <c r="B57" s="16" t="s">
        <v>429</v>
      </c>
      <c r="C57" s="14" t="s">
        <v>219</v>
      </c>
      <c r="D57" s="16" t="s">
        <v>430</v>
      </c>
      <c r="E57" s="14" t="s">
        <v>431</v>
      </c>
      <c r="F57" s="14" t="s">
        <v>215</v>
      </c>
      <c r="G57" s="14" t="s">
        <v>432</v>
      </c>
      <c r="H57" s="18">
        <v>35000000</v>
      </c>
      <c r="I57" s="19"/>
      <c r="J57" s="14" t="s">
        <v>1364</v>
      </c>
      <c r="K57" s="14" t="s">
        <v>1447</v>
      </c>
      <c r="L57" s="1">
        <f t="shared" si="0"/>
        <v>3</v>
      </c>
      <c r="M57" s="14" t="s">
        <v>1448</v>
      </c>
      <c r="N57" s="14"/>
      <c r="O57" s="14" t="s">
        <v>1754</v>
      </c>
      <c r="P57" s="14" t="s">
        <v>1769</v>
      </c>
      <c r="Q57" s="14" t="s">
        <v>2046</v>
      </c>
      <c r="R57" s="14" t="s">
        <v>1777</v>
      </c>
    </row>
    <row r="58" spans="1:18">
      <c r="A58" s="14" t="s">
        <v>433</v>
      </c>
      <c r="B58" s="16" t="s">
        <v>434</v>
      </c>
      <c r="C58" s="14" t="s">
        <v>219</v>
      </c>
      <c r="D58" s="16" t="s">
        <v>435</v>
      </c>
      <c r="E58" s="14" t="s">
        <v>436</v>
      </c>
      <c r="F58" s="14" t="s">
        <v>215</v>
      </c>
      <c r="G58" s="14" t="s">
        <v>437</v>
      </c>
      <c r="H58" s="18">
        <v>48376070</v>
      </c>
      <c r="I58" s="19"/>
      <c r="J58" s="14" t="s">
        <v>1364</v>
      </c>
      <c r="K58" s="14" t="s">
        <v>1447</v>
      </c>
      <c r="L58" s="1">
        <f t="shared" si="0"/>
        <v>3</v>
      </c>
      <c r="M58" s="14" t="s">
        <v>1449</v>
      </c>
      <c r="N58" s="14"/>
      <c r="O58" s="14" t="s">
        <v>158</v>
      </c>
      <c r="P58" s="14" t="s">
        <v>1773</v>
      </c>
      <c r="Q58" s="14" t="s">
        <v>1770</v>
      </c>
      <c r="R58" s="14" t="s">
        <v>1778</v>
      </c>
    </row>
    <row r="59" spans="1:18">
      <c r="A59" s="14" t="s">
        <v>438</v>
      </c>
      <c r="B59" s="16" t="s">
        <v>439</v>
      </c>
      <c r="C59" s="14" t="s">
        <v>219</v>
      </c>
      <c r="D59" s="16" t="s">
        <v>440</v>
      </c>
      <c r="E59" s="14" t="s">
        <v>441</v>
      </c>
      <c r="F59" s="14" t="s">
        <v>215</v>
      </c>
      <c r="G59" s="14" t="s">
        <v>442</v>
      </c>
      <c r="H59" s="18">
        <v>10978000</v>
      </c>
      <c r="I59" s="19"/>
      <c r="J59" s="14" t="s">
        <v>1364</v>
      </c>
      <c r="K59" s="14" t="s">
        <v>1447</v>
      </c>
      <c r="L59" s="1">
        <f t="shared" si="0"/>
        <v>3</v>
      </c>
      <c r="M59" s="14" t="s">
        <v>1450</v>
      </c>
      <c r="N59" s="14"/>
      <c r="O59" s="14" t="s">
        <v>1755</v>
      </c>
      <c r="P59" s="14" t="s">
        <v>1772</v>
      </c>
      <c r="Q59" s="14" t="s">
        <v>2046</v>
      </c>
      <c r="R59" s="14" t="s">
        <v>2048</v>
      </c>
    </row>
    <row r="60" spans="1:18">
      <c r="A60" s="14" t="s">
        <v>443</v>
      </c>
      <c r="B60" s="16" t="s">
        <v>444</v>
      </c>
      <c r="C60" s="14" t="s">
        <v>219</v>
      </c>
      <c r="D60" s="16" t="s">
        <v>445</v>
      </c>
      <c r="E60" s="14" t="s">
        <v>446</v>
      </c>
      <c r="F60" s="14" t="s">
        <v>215</v>
      </c>
      <c r="G60" s="14" t="s">
        <v>447</v>
      </c>
      <c r="H60" s="18">
        <v>18560800</v>
      </c>
      <c r="I60" s="19"/>
      <c r="J60" s="14" t="s">
        <v>1364</v>
      </c>
      <c r="K60" s="14" t="s">
        <v>1451</v>
      </c>
      <c r="L60" s="1">
        <f t="shared" si="0"/>
        <v>3</v>
      </c>
      <c r="M60" s="14" t="s">
        <v>1452</v>
      </c>
      <c r="N60" s="14"/>
      <c r="O60" s="14" t="s">
        <v>1762</v>
      </c>
      <c r="P60" s="14" t="s">
        <v>1773</v>
      </c>
      <c r="Q60" s="14" t="s">
        <v>1770</v>
      </c>
      <c r="R60" s="14" t="s">
        <v>1778</v>
      </c>
    </row>
    <row r="61" spans="1:18">
      <c r="A61" s="14" t="s">
        <v>448</v>
      </c>
      <c r="B61" s="16" t="s">
        <v>449</v>
      </c>
      <c r="C61" s="14" t="s">
        <v>219</v>
      </c>
      <c r="D61" s="16" t="s">
        <v>450</v>
      </c>
      <c r="E61" s="14" t="s">
        <v>451</v>
      </c>
      <c r="F61" s="14" t="s">
        <v>215</v>
      </c>
      <c r="G61" s="14" t="s">
        <v>452</v>
      </c>
      <c r="H61" s="18">
        <v>49940000</v>
      </c>
      <c r="I61" s="19"/>
      <c r="J61" s="14" t="s">
        <v>1364</v>
      </c>
      <c r="K61" s="14" t="s">
        <v>1451</v>
      </c>
      <c r="L61" s="1">
        <f t="shared" si="0"/>
        <v>3</v>
      </c>
      <c r="M61" s="14" t="s">
        <v>1453</v>
      </c>
      <c r="N61" s="14"/>
      <c r="O61" s="14" t="s">
        <v>1754</v>
      </c>
      <c r="P61" s="14" t="s">
        <v>1769</v>
      </c>
      <c r="Q61" s="14" t="s">
        <v>2046</v>
      </c>
      <c r="R61" s="14" t="s">
        <v>1777</v>
      </c>
    </row>
    <row r="62" spans="1:18">
      <c r="A62" s="14" t="s">
        <v>453</v>
      </c>
      <c r="B62" s="16" t="s">
        <v>454</v>
      </c>
      <c r="C62" s="14" t="s">
        <v>219</v>
      </c>
      <c r="D62" s="16" t="s">
        <v>455</v>
      </c>
      <c r="E62" s="14" t="s">
        <v>456</v>
      </c>
      <c r="F62" s="14" t="s">
        <v>215</v>
      </c>
      <c r="G62" s="14" t="s">
        <v>457</v>
      </c>
      <c r="H62" s="18">
        <v>10890000</v>
      </c>
      <c r="I62" s="19"/>
      <c r="J62" s="14" t="s">
        <v>1364</v>
      </c>
      <c r="K62" s="14" t="s">
        <v>1454</v>
      </c>
      <c r="L62" s="1">
        <f t="shared" si="0"/>
        <v>3</v>
      </c>
      <c r="M62" s="14" t="s">
        <v>1455</v>
      </c>
      <c r="N62" s="14"/>
      <c r="O62" s="14" t="s">
        <v>1756</v>
      </c>
      <c r="P62" s="14" t="s">
        <v>1769</v>
      </c>
      <c r="Q62" s="14" t="s">
        <v>2046</v>
      </c>
      <c r="R62" s="14" t="s">
        <v>2048</v>
      </c>
    </row>
    <row r="63" spans="1:18">
      <c r="A63" s="14" t="s">
        <v>458</v>
      </c>
      <c r="B63" s="16" t="s">
        <v>459</v>
      </c>
      <c r="C63" s="14" t="s">
        <v>219</v>
      </c>
      <c r="D63" s="16" t="s">
        <v>460</v>
      </c>
      <c r="E63" s="14" t="s">
        <v>461</v>
      </c>
      <c r="F63" s="14" t="s">
        <v>215</v>
      </c>
      <c r="G63" s="14" t="s">
        <v>462</v>
      </c>
      <c r="H63" s="18">
        <v>10985700</v>
      </c>
      <c r="I63" s="19"/>
      <c r="J63" s="14" t="s">
        <v>1364</v>
      </c>
      <c r="K63" s="14" t="s">
        <v>1454</v>
      </c>
      <c r="L63" s="1">
        <f t="shared" si="0"/>
        <v>3</v>
      </c>
      <c r="M63" s="14" t="s">
        <v>1456</v>
      </c>
      <c r="N63" s="14"/>
      <c r="O63" s="14" t="s">
        <v>1757</v>
      </c>
      <c r="P63" s="14" t="s">
        <v>1773</v>
      </c>
      <c r="Q63" s="14" t="s">
        <v>2046</v>
      </c>
      <c r="R63" s="14" t="s">
        <v>2048</v>
      </c>
    </row>
    <row r="64" spans="1:18">
      <c r="A64" s="14" t="s">
        <v>463</v>
      </c>
      <c r="B64" s="16" t="s">
        <v>464</v>
      </c>
      <c r="C64" s="14" t="s">
        <v>219</v>
      </c>
      <c r="D64" s="16" t="s">
        <v>465</v>
      </c>
      <c r="E64" s="14" t="s">
        <v>466</v>
      </c>
      <c r="F64" s="14" t="s">
        <v>215</v>
      </c>
      <c r="G64" s="14" t="s">
        <v>467</v>
      </c>
      <c r="H64" s="18">
        <v>10890000</v>
      </c>
      <c r="I64" s="19"/>
      <c r="J64" s="14" t="s">
        <v>1364</v>
      </c>
      <c r="K64" s="14" t="s">
        <v>1457</v>
      </c>
      <c r="L64" s="1">
        <f t="shared" si="0"/>
        <v>3</v>
      </c>
      <c r="M64" s="14" t="s">
        <v>1458</v>
      </c>
      <c r="N64" s="14"/>
      <c r="O64" s="14" t="s">
        <v>1759</v>
      </c>
      <c r="P64" s="14" t="s">
        <v>1773</v>
      </c>
      <c r="Q64" s="14" t="s">
        <v>2046</v>
      </c>
      <c r="R64" s="14" t="s">
        <v>2048</v>
      </c>
    </row>
    <row r="65" spans="1:18">
      <c r="A65" s="14" t="s">
        <v>468</v>
      </c>
      <c r="B65" s="16" t="s">
        <v>469</v>
      </c>
      <c r="C65" s="14" t="s">
        <v>219</v>
      </c>
      <c r="D65" s="16" t="s">
        <v>470</v>
      </c>
      <c r="E65" s="14" t="s">
        <v>471</v>
      </c>
      <c r="F65" s="14" t="s">
        <v>215</v>
      </c>
      <c r="G65" s="14" t="s">
        <v>472</v>
      </c>
      <c r="H65" s="18">
        <v>359700000</v>
      </c>
      <c r="I65" s="19"/>
      <c r="J65" s="14" t="s">
        <v>1364</v>
      </c>
      <c r="K65" s="14" t="s">
        <v>1459</v>
      </c>
      <c r="L65" s="1">
        <f t="shared" si="0"/>
        <v>3</v>
      </c>
      <c r="M65" s="14" t="s">
        <v>1460</v>
      </c>
      <c r="N65" s="14"/>
      <c r="O65" s="14" t="s">
        <v>1754</v>
      </c>
      <c r="P65" s="14" t="s">
        <v>1769</v>
      </c>
      <c r="Q65" s="14" t="s">
        <v>2046</v>
      </c>
      <c r="R65" s="14" t="s">
        <v>1777</v>
      </c>
    </row>
    <row r="66" spans="1:18">
      <c r="A66" s="14" t="s">
        <v>473</v>
      </c>
      <c r="B66" s="16" t="s">
        <v>474</v>
      </c>
      <c r="C66" s="14" t="s">
        <v>219</v>
      </c>
      <c r="D66" s="16" t="s">
        <v>475</v>
      </c>
      <c r="E66" s="14" t="s">
        <v>476</v>
      </c>
      <c r="F66" s="14" t="s">
        <v>215</v>
      </c>
      <c r="G66" s="14" t="s">
        <v>477</v>
      </c>
      <c r="H66" s="18">
        <v>10890000</v>
      </c>
      <c r="I66" s="19"/>
      <c r="J66" s="14" t="s">
        <v>1364</v>
      </c>
      <c r="K66" s="14" t="s">
        <v>1461</v>
      </c>
      <c r="L66" s="1">
        <f t="shared" si="0"/>
        <v>3</v>
      </c>
      <c r="M66" s="14" t="s">
        <v>1462</v>
      </c>
      <c r="N66" s="14"/>
      <c r="O66" s="14" t="s">
        <v>1759</v>
      </c>
      <c r="P66" s="14" t="s">
        <v>1773</v>
      </c>
      <c r="Q66" s="14" t="s">
        <v>2046</v>
      </c>
      <c r="R66" s="14" t="s">
        <v>2048</v>
      </c>
    </row>
    <row r="67" spans="1:18">
      <c r="A67" s="14" t="s">
        <v>478</v>
      </c>
      <c r="B67" s="16" t="s">
        <v>479</v>
      </c>
      <c r="C67" s="14" t="s">
        <v>219</v>
      </c>
      <c r="D67" s="16" t="s">
        <v>480</v>
      </c>
      <c r="E67" s="14" t="s">
        <v>481</v>
      </c>
      <c r="F67" s="14" t="s">
        <v>215</v>
      </c>
      <c r="G67" s="14" t="s">
        <v>482</v>
      </c>
      <c r="H67" s="18">
        <v>10560000</v>
      </c>
      <c r="I67" s="19"/>
      <c r="J67" s="14" t="s">
        <v>1364</v>
      </c>
      <c r="K67" s="14" t="s">
        <v>1463</v>
      </c>
      <c r="L67" s="1">
        <f t="shared" si="0"/>
        <v>3</v>
      </c>
      <c r="M67" s="14" t="s">
        <v>1464</v>
      </c>
      <c r="N67" s="14"/>
      <c r="O67" s="14" t="s">
        <v>1756</v>
      </c>
      <c r="P67" s="14" t="s">
        <v>1773</v>
      </c>
      <c r="Q67" s="14" t="s">
        <v>2046</v>
      </c>
      <c r="R67" s="14" t="s">
        <v>2048</v>
      </c>
    </row>
    <row r="68" spans="1:18">
      <c r="A68" s="14" t="s">
        <v>483</v>
      </c>
      <c r="B68" s="16" t="s">
        <v>484</v>
      </c>
      <c r="C68" s="14" t="s">
        <v>219</v>
      </c>
      <c r="D68" s="16" t="s">
        <v>485</v>
      </c>
      <c r="E68" s="14" t="s">
        <v>486</v>
      </c>
      <c r="F68" s="14" t="s">
        <v>215</v>
      </c>
      <c r="G68" s="14" t="s">
        <v>487</v>
      </c>
      <c r="H68" s="18">
        <v>523474600</v>
      </c>
      <c r="I68" s="19"/>
      <c r="J68" s="14" t="s">
        <v>1364</v>
      </c>
      <c r="K68" s="14" t="s">
        <v>1463</v>
      </c>
      <c r="L68" s="1">
        <f t="shared" si="0"/>
        <v>3</v>
      </c>
      <c r="M68" s="14" t="s">
        <v>1465</v>
      </c>
      <c r="N68" s="14"/>
      <c r="O68" s="14" t="s">
        <v>1754</v>
      </c>
      <c r="P68" s="14" t="s">
        <v>1773</v>
      </c>
      <c r="Q68" s="14" t="s">
        <v>1770</v>
      </c>
      <c r="R68" s="14" t="s">
        <v>1778</v>
      </c>
    </row>
    <row r="69" spans="1:18">
      <c r="A69" s="14" t="s">
        <v>488</v>
      </c>
      <c r="B69" s="16" t="s">
        <v>489</v>
      </c>
      <c r="C69" s="14" t="s">
        <v>219</v>
      </c>
      <c r="D69" s="16" t="s">
        <v>388</v>
      </c>
      <c r="E69" s="14" t="s">
        <v>389</v>
      </c>
      <c r="F69" s="14" t="s">
        <v>215</v>
      </c>
      <c r="G69" s="14" t="s">
        <v>390</v>
      </c>
      <c r="H69" s="18">
        <v>108643952</v>
      </c>
      <c r="I69" s="19"/>
      <c r="J69" s="14" t="s">
        <v>1364</v>
      </c>
      <c r="K69" s="14" t="s">
        <v>1466</v>
      </c>
      <c r="L69" s="1">
        <f t="shared" si="0"/>
        <v>3</v>
      </c>
      <c r="M69" s="14" t="s">
        <v>1467</v>
      </c>
      <c r="N69" s="14"/>
      <c r="O69" s="14" t="s">
        <v>1754</v>
      </c>
      <c r="P69" s="14" t="s">
        <v>1773</v>
      </c>
      <c r="Q69" s="14" t="s">
        <v>1770</v>
      </c>
      <c r="R69" s="14" t="s">
        <v>1778</v>
      </c>
    </row>
    <row r="70" spans="1:18">
      <c r="A70" s="14" t="s">
        <v>490</v>
      </c>
      <c r="B70" s="16" t="s">
        <v>491</v>
      </c>
      <c r="C70" s="14" t="s">
        <v>219</v>
      </c>
      <c r="D70" s="16" t="s">
        <v>492</v>
      </c>
      <c r="E70" s="14" t="s">
        <v>493</v>
      </c>
      <c r="F70" s="14" t="s">
        <v>215</v>
      </c>
      <c r="G70" s="14" t="s">
        <v>494</v>
      </c>
      <c r="H70" s="18">
        <v>12210000</v>
      </c>
      <c r="I70" s="19"/>
      <c r="J70" s="14" t="s">
        <v>1364</v>
      </c>
      <c r="K70" s="14" t="s">
        <v>1466</v>
      </c>
      <c r="L70" s="1">
        <f t="shared" si="0"/>
        <v>3</v>
      </c>
      <c r="M70" s="14" t="s">
        <v>1468</v>
      </c>
      <c r="N70" s="14"/>
      <c r="O70" s="14" t="s">
        <v>2052</v>
      </c>
      <c r="P70" s="14" t="s">
        <v>1769</v>
      </c>
      <c r="Q70" s="14" t="s">
        <v>2046</v>
      </c>
      <c r="R70" s="14" t="s">
        <v>2048</v>
      </c>
    </row>
    <row r="71" spans="1:18">
      <c r="A71" s="14" t="s">
        <v>495</v>
      </c>
      <c r="B71" s="16" t="s">
        <v>496</v>
      </c>
      <c r="C71" s="14" t="s">
        <v>219</v>
      </c>
      <c r="D71" s="16" t="s">
        <v>497</v>
      </c>
      <c r="E71" s="14" t="s">
        <v>498</v>
      </c>
      <c r="F71" s="14" t="s">
        <v>215</v>
      </c>
      <c r="G71" s="14" t="s">
        <v>499</v>
      </c>
      <c r="H71" s="18">
        <v>10450000</v>
      </c>
      <c r="I71" s="19"/>
      <c r="J71" s="14" t="s">
        <v>1364</v>
      </c>
      <c r="K71" s="14" t="s">
        <v>1469</v>
      </c>
      <c r="L71" s="1">
        <f t="shared" si="0"/>
        <v>3</v>
      </c>
      <c r="M71" s="14" t="s">
        <v>1470</v>
      </c>
      <c r="N71" s="14"/>
      <c r="O71" s="14" t="s">
        <v>1761</v>
      </c>
      <c r="P71" s="14" t="s">
        <v>1775</v>
      </c>
      <c r="Q71" s="14" t="s">
        <v>2046</v>
      </c>
      <c r="R71" s="14" t="s">
        <v>2048</v>
      </c>
    </row>
    <row r="72" spans="1:18">
      <c r="A72" s="14" t="s">
        <v>500</v>
      </c>
      <c r="B72" s="16" t="s">
        <v>501</v>
      </c>
      <c r="C72" s="14" t="s">
        <v>219</v>
      </c>
      <c r="D72" s="16" t="s">
        <v>502</v>
      </c>
      <c r="E72" s="14" t="s">
        <v>503</v>
      </c>
      <c r="F72" s="14" t="s">
        <v>215</v>
      </c>
      <c r="G72" s="14" t="s">
        <v>504</v>
      </c>
      <c r="H72" s="18">
        <v>10868000</v>
      </c>
      <c r="I72" s="19"/>
      <c r="J72" s="14" t="s">
        <v>1364</v>
      </c>
      <c r="K72" s="14" t="s">
        <v>1471</v>
      </c>
      <c r="L72" s="1">
        <f t="shared" si="0"/>
        <v>3</v>
      </c>
      <c r="M72" s="14" t="s">
        <v>1472</v>
      </c>
      <c r="N72" s="14"/>
      <c r="O72" s="14" t="s">
        <v>1756</v>
      </c>
      <c r="P72" s="14" t="s">
        <v>1773</v>
      </c>
      <c r="Q72" s="14" t="s">
        <v>2046</v>
      </c>
      <c r="R72" s="14" t="s">
        <v>2048</v>
      </c>
    </row>
    <row r="73" spans="1:18">
      <c r="A73" s="14" t="s">
        <v>505</v>
      </c>
      <c r="B73" s="16" t="s">
        <v>506</v>
      </c>
      <c r="C73" s="14" t="s">
        <v>219</v>
      </c>
      <c r="D73" s="16" t="s">
        <v>507</v>
      </c>
      <c r="E73" s="14" t="s">
        <v>508</v>
      </c>
      <c r="F73" s="14" t="s">
        <v>215</v>
      </c>
      <c r="G73" s="14" t="s">
        <v>509</v>
      </c>
      <c r="H73" s="18">
        <v>168443394</v>
      </c>
      <c r="I73" s="19"/>
      <c r="J73" s="14" t="s">
        <v>1364</v>
      </c>
      <c r="K73" s="14" t="s">
        <v>1471</v>
      </c>
      <c r="L73" s="1">
        <f t="shared" si="0"/>
        <v>3</v>
      </c>
      <c r="M73" s="14" t="s">
        <v>1473</v>
      </c>
      <c r="N73" s="14"/>
      <c r="O73" s="14" t="s">
        <v>1754</v>
      </c>
      <c r="P73" s="14" t="s">
        <v>1773</v>
      </c>
      <c r="Q73" s="14" t="s">
        <v>1770</v>
      </c>
      <c r="R73" s="14" t="s">
        <v>1778</v>
      </c>
    </row>
    <row r="74" spans="1:18">
      <c r="A74" s="14" t="s">
        <v>510</v>
      </c>
      <c r="B74" s="16" t="s">
        <v>511</v>
      </c>
      <c r="C74" s="14" t="s">
        <v>219</v>
      </c>
      <c r="D74" s="16" t="s">
        <v>512</v>
      </c>
      <c r="E74" s="14" t="s">
        <v>513</v>
      </c>
      <c r="F74" s="14" t="s">
        <v>215</v>
      </c>
      <c r="G74" s="14" t="s">
        <v>514</v>
      </c>
      <c r="H74" s="18">
        <v>237900000</v>
      </c>
      <c r="I74" s="19"/>
      <c r="J74" s="14" t="s">
        <v>1364</v>
      </c>
      <c r="K74" s="14" t="s">
        <v>1474</v>
      </c>
      <c r="L74" s="1">
        <f t="shared" si="0"/>
        <v>3</v>
      </c>
      <c r="M74" s="14" t="s">
        <v>1475</v>
      </c>
      <c r="N74" s="14"/>
      <c r="O74" s="14" t="s">
        <v>1754</v>
      </c>
      <c r="P74" s="14" t="s">
        <v>1769</v>
      </c>
      <c r="Q74" s="14" t="s">
        <v>1770</v>
      </c>
      <c r="R74" s="14" t="s">
        <v>1776</v>
      </c>
    </row>
    <row r="75" spans="1:18">
      <c r="A75" s="14" t="s">
        <v>515</v>
      </c>
      <c r="B75" s="16" t="s">
        <v>516</v>
      </c>
      <c r="C75" s="14" t="s">
        <v>219</v>
      </c>
      <c r="D75" s="16" t="s">
        <v>517</v>
      </c>
      <c r="E75" s="14" t="s">
        <v>518</v>
      </c>
      <c r="F75" s="14" t="s">
        <v>215</v>
      </c>
      <c r="G75" s="14" t="s">
        <v>519</v>
      </c>
      <c r="H75" s="18">
        <v>106316000</v>
      </c>
      <c r="I75" s="19"/>
      <c r="J75" s="14" t="s">
        <v>1364</v>
      </c>
      <c r="K75" s="14" t="s">
        <v>1474</v>
      </c>
      <c r="L75" s="1">
        <f t="shared" si="0"/>
        <v>3</v>
      </c>
      <c r="M75" s="14" t="s">
        <v>1475</v>
      </c>
      <c r="N75" s="14"/>
      <c r="O75" s="14" t="s">
        <v>1754</v>
      </c>
      <c r="P75" s="14" t="s">
        <v>1769</v>
      </c>
      <c r="Q75" s="14" t="s">
        <v>1770</v>
      </c>
      <c r="R75" s="14" t="s">
        <v>1776</v>
      </c>
    </row>
    <row r="76" spans="1:18">
      <c r="A76" s="14" t="s">
        <v>520</v>
      </c>
      <c r="B76" s="16" t="s">
        <v>521</v>
      </c>
      <c r="C76" s="14" t="s">
        <v>219</v>
      </c>
      <c r="D76" s="16" t="s">
        <v>522</v>
      </c>
      <c r="E76" s="14" t="s">
        <v>523</v>
      </c>
      <c r="F76" s="14" t="s">
        <v>215</v>
      </c>
      <c r="G76" s="14" t="s">
        <v>524</v>
      </c>
      <c r="H76" s="18">
        <v>11880000</v>
      </c>
      <c r="I76" s="19"/>
      <c r="J76" s="14" t="s">
        <v>1364</v>
      </c>
      <c r="K76" s="14" t="s">
        <v>1474</v>
      </c>
      <c r="L76" s="1">
        <f t="shared" ref="L76:L139" si="1">IF(OR(MID(K76,6,2)="01",MID(K76,6,2)="02",MID(K76,6,2)="03"),1,IF(OR(MID(K76,6,2)="04",MID(K76,6,2)="05",MID(K76,6,2)="06"),2,IF(OR(MID(K76,6,2)="07",MID(K76,6,2)="08",MID(K76,6,2)="09"),3,4)))</f>
        <v>3</v>
      </c>
      <c r="M76" s="14" t="s">
        <v>1476</v>
      </c>
      <c r="N76" s="14"/>
      <c r="O76" s="14" t="s">
        <v>1755</v>
      </c>
      <c r="P76" s="14" t="s">
        <v>1769</v>
      </c>
      <c r="Q76" s="14" t="s">
        <v>2046</v>
      </c>
      <c r="R76" s="14" t="s">
        <v>1777</v>
      </c>
    </row>
    <row r="77" spans="1:18">
      <c r="A77" s="14" t="s">
        <v>525</v>
      </c>
      <c r="B77" s="16" t="s">
        <v>526</v>
      </c>
      <c r="C77" s="14" t="s">
        <v>219</v>
      </c>
      <c r="D77" s="16" t="s">
        <v>527</v>
      </c>
      <c r="E77" s="14" t="s">
        <v>528</v>
      </c>
      <c r="F77" s="14" t="s">
        <v>215</v>
      </c>
      <c r="G77" s="14" t="s">
        <v>529</v>
      </c>
      <c r="H77" s="18">
        <v>38120000</v>
      </c>
      <c r="I77" s="19"/>
      <c r="J77" s="14" t="s">
        <v>1364</v>
      </c>
      <c r="K77" s="14" t="s">
        <v>1477</v>
      </c>
      <c r="L77" s="1">
        <f t="shared" si="1"/>
        <v>3</v>
      </c>
      <c r="M77" s="14" t="s">
        <v>1478</v>
      </c>
      <c r="N77" s="14"/>
      <c r="O77" s="14" t="s">
        <v>1756</v>
      </c>
      <c r="P77" s="14" t="s">
        <v>1773</v>
      </c>
      <c r="Q77" s="14" t="s">
        <v>2046</v>
      </c>
      <c r="R77" s="14" t="s">
        <v>1777</v>
      </c>
    </row>
    <row r="78" spans="1:18">
      <c r="A78" s="14" t="s">
        <v>530</v>
      </c>
      <c r="B78" s="16" t="s">
        <v>531</v>
      </c>
      <c r="C78" s="14" t="s">
        <v>219</v>
      </c>
      <c r="D78" s="16" t="s">
        <v>532</v>
      </c>
      <c r="E78" s="14" t="s">
        <v>533</v>
      </c>
      <c r="F78" s="14" t="s">
        <v>215</v>
      </c>
      <c r="G78" s="14" t="s">
        <v>534</v>
      </c>
      <c r="H78" s="18">
        <v>138960770</v>
      </c>
      <c r="I78" s="19"/>
      <c r="J78" s="14" t="s">
        <v>1364</v>
      </c>
      <c r="K78" s="14" t="s">
        <v>1477</v>
      </c>
      <c r="L78" s="1">
        <f t="shared" si="1"/>
        <v>3</v>
      </c>
      <c r="M78" s="14" t="s">
        <v>1479</v>
      </c>
      <c r="N78" s="14"/>
      <c r="O78" s="14" t="s">
        <v>1754</v>
      </c>
      <c r="P78" s="14" t="s">
        <v>1773</v>
      </c>
      <c r="Q78" s="14" t="s">
        <v>1770</v>
      </c>
      <c r="R78" s="14" t="s">
        <v>1778</v>
      </c>
    </row>
    <row r="79" spans="1:18">
      <c r="A79" s="14" t="s">
        <v>535</v>
      </c>
      <c r="B79" s="16" t="s">
        <v>536</v>
      </c>
      <c r="C79" s="14" t="s">
        <v>219</v>
      </c>
      <c r="D79" s="16" t="s">
        <v>537</v>
      </c>
      <c r="E79" s="14" t="s">
        <v>538</v>
      </c>
      <c r="F79" s="14" t="s">
        <v>215</v>
      </c>
      <c r="G79" s="14" t="s">
        <v>539</v>
      </c>
      <c r="H79" s="18">
        <v>10967000</v>
      </c>
      <c r="I79" s="19"/>
      <c r="J79" s="14" t="s">
        <v>1364</v>
      </c>
      <c r="K79" s="14" t="s">
        <v>1477</v>
      </c>
      <c r="L79" s="1">
        <f t="shared" si="1"/>
        <v>3</v>
      </c>
      <c r="M79" s="14" t="s">
        <v>1480</v>
      </c>
      <c r="N79" s="14"/>
      <c r="O79" s="14" t="s">
        <v>1759</v>
      </c>
      <c r="P79" s="14" t="s">
        <v>1769</v>
      </c>
      <c r="Q79" s="14" t="s">
        <v>2046</v>
      </c>
      <c r="R79" s="14" t="s">
        <v>2048</v>
      </c>
    </row>
    <row r="80" spans="1:18">
      <c r="A80" s="14" t="s">
        <v>540</v>
      </c>
      <c r="B80" s="16" t="s">
        <v>541</v>
      </c>
      <c r="C80" s="14" t="s">
        <v>219</v>
      </c>
      <c r="D80" s="16" t="s">
        <v>542</v>
      </c>
      <c r="E80" s="14" t="s">
        <v>543</v>
      </c>
      <c r="F80" s="14" t="s">
        <v>215</v>
      </c>
      <c r="G80" s="14" t="s">
        <v>544</v>
      </c>
      <c r="H80" s="18">
        <v>1234200</v>
      </c>
      <c r="I80" s="19"/>
      <c r="J80" s="14" t="s">
        <v>1364</v>
      </c>
      <c r="K80" s="14" t="s">
        <v>1481</v>
      </c>
      <c r="L80" s="1">
        <f t="shared" si="1"/>
        <v>3</v>
      </c>
      <c r="M80" s="14" t="s">
        <v>1482</v>
      </c>
      <c r="N80" s="14"/>
      <c r="O80" s="14" t="s">
        <v>2052</v>
      </c>
      <c r="P80" s="14" t="s">
        <v>1769</v>
      </c>
      <c r="Q80" s="14" t="s">
        <v>2046</v>
      </c>
      <c r="R80" s="14" t="s">
        <v>2048</v>
      </c>
    </row>
    <row r="81" spans="1:18">
      <c r="A81" s="14" t="s">
        <v>545</v>
      </c>
      <c r="B81" s="16" t="s">
        <v>546</v>
      </c>
      <c r="C81" s="14" t="s">
        <v>219</v>
      </c>
      <c r="D81" s="16" t="s">
        <v>547</v>
      </c>
      <c r="E81" s="14" t="s">
        <v>548</v>
      </c>
      <c r="F81" s="14" t="s">
        <v>215</v>
      </c>
      <c r="G81" s="14" t="s">
        <v>549</v>
      </c>
      <c r="H81" s="18">
        <v>30305000</v>
      </c>
      <c r="I81" s="19"/>
      <c r="J81" s="14" t="s">
        <v>1364</v>
      </c>
      <c r="K81" s="14" t="s">
        <v>1481</v>
      </c>
      <c r="L81" s="1">
        <f t="shared" si="1"/>
        <v>3</v>
      </c>
      <c r="M81" s="14" t="s">
        <v>1483</v>
      </c>
      <c r="N81" s="14"/>
      <c r="O81" s="14" t="s">
        <v>1757</v>
      </c>
      <c r="P81" s="14" t="s">
        <v>1773</v>
      </c>
      <c r="Q81" s="14" t="s">
        <v>1770</v>
      </c>
      <c r="R81" s="14" t="s">
        <v>1778</v>
      </c>
    </row>
    <row r="82" spans="1:18">
      <c r="A82" s="14" t="s">
        <v>550</v>
      </c>
      <c r="B82" s="16" t="s">
        <v>551</v>
      </c>
      <c r="C82" s="14" t="s">
        <v>219</v>
      </c>
      <c r="D82" s="16" t="s">
        <v>552</v>
      </c>
      <c r="E82" s="14" t="s">
        <v>553</v>
      </c>
      <c r="F82" s="14" t="s">
        <v>215</v>
      </c>
      <c r="G82" s="14" t="s">
        <v>554</v>
      </c>
      <c r="H82" s="18">
        <v>43950000</v>
      </c>
      <c r="I82" s="19"/>
      <c r="J82" s="14" t="s">
        <v>1364</v>
      </c>
      <c r="K82" s="14" t="s">
        <v>1484</v>
      </c>
      <c r="L82" s="1">
        <f t="shared" si="1"/>
        <v>3</v>
      </c>
      <c r="M82" s="14" t="s">
        <v>1485</v>
      </c>
      <c r="N82" s="14"/>
      <c r="O82" s="14" t="s">
        <v>1754</v>
      </c>
      <c r="P82" s="14" t="s">
        <v>1772</v>
      </c>
      <c r="Q82" s="14" t="s">
        <v>2046</v>
      </c>
      <c r="R82" s="14" t="s">
        <v>1777</v>
      </c>
    </row>
    <row r="83" spans="1:18">
      <c r="A83" s="14" t="s">
        <v>555</v>
      </c>
      <c r="B83" s="16" t="s">
        <v>556</v>
      </c>
      <c r="C83" s="14" t="s">
        <v>219</v>
      </c>
      <c r="D83" s="16" t="s">
        <v>557</v>
      </c>
      <c r="E83" s="14" t="s">
        <v>558</v>
      </c>
      <c r="F83" s="14" t="s">
        <v>215</v>
      </c>
      <c r="G83" s="14" t="s">
        <v>559</v>
      </c>
      <c r="H83" s="18">
        <v>522365800</v>
      </c>
      <c r="I83" s="19"/>
      <c r="J83" s="14" t="s">
        <v>1364</v>
      </c>
      <c r="K83" s="14" t="s">
        <v>1486</v>
      </c>
      <c r="L83" s="1">
        <f t="shared" si="1"/>
        <v>3</v>
      </c>
      <c r="M83" s="14" t="s">
        <v>1487</v>
      </c>
      <c r="N83" s="14"/>
      <c r="O83" s="14" t="s">
        <v>1754</v>
      </c>
      <c r="P83" s="14" t="s">
        <v>1773</v>
      </c>
      <c r="Q83" s="14" t="s">
        <v>2046</v>
      </c>
      <c r="R83" s="14" t="s">
        <v>1777</v>
      </c>
    </row>
    <row r="84" spans="1:18">
      <c r="A84" s="14" t="s">
        <v>560</v>
      </c>
      <c r="B84" s="16" t="s">
        <v>561</v>
      </c>
      <c r="C84" s="14" t="s">
        <v>219</v>
      </c>
      <c r="D84" s="16" t="s">
        <v>235</v>
      </c>
      <c r="E84" s="14" t="s">
        <v>236</v>
      </c>
      <c r="F84" s="14" t="s">
        <v>215</v>
      </c>
      <c r="G84" s="14" t="s">
        <v>237</v>
      </c>
      <c r="H84" s="18">
        <v>152900000</v>
      </c>
      <c r="I84" s="19"/>
      <c r="J84" s="14" t="s">
        <v>1364</v>
      </c>
      <c r="K84" s="14" t="s">
        <v>1488</v>
      </c>
      <c r="L84" s="1">
        <f t="shared" si="1"/>
        <v>3</v>
      </c>
      <c r="M84" s="14" t="s">
        <v>1489</v>
      </c>
      <c r="N84" s="14"/>
      <c r="O84" s="14" t="s">
        <v>1754</v>
      </c>
      <c r="P84" s="14" t="s">
        <v>1769</v>
      </c>
      <c r="Q84" s="14" t="s">
        <v>2046</v>
      </c>
      <c r="R84" s="14" t="s">
        <v>1777</v>
      </c>
    </row>
    <row r="85" spans="1:18">
      <c r="A85" s="14" t="s">
        <v>562</v>
      </c>
      <c r="B85" s="16" t="s">
        <v>563</v>
      </c>
      <c r="C85" s="14" t="s">
        <v>219</v>
      </c>
      <c r="D85" s="16" t="s">
        <v>378</v>
      </c>
      <c r="E85" s="14" t="s">
        <v>379</v>
      </c>
      <c r="F85" s="14" t="s">
        <v>215</v>
      </c>
      <c r="G85" s="14" t="s">
        <v>380</v>
      </c>
      <c r="H85" s="18">
        <v>18900000</v>
      </c>
      <c r="I85" s="19"/>
      <c r="J85" s="14" t="s">
        <v>1364</v>
      </c>
      <c r="K85" s="14" t="s">
        <v>1488</v>
      </c>
      <c r="L85" s="1">
        <f t="shared" si="1"/>
        <v>3</v>
      </c>
      <c r="M85" s="14" t="s">
        <v>1490</v>
      </c>
      <c r="N85" s="14"/>
      <c r="O85" s="14" t="s">
        <v>1756</v>
      </c>
      <c r="P85" s="14" t="s">
        <v>1769</v>
      </c>
      <c r="Q85" s="14" t="s">
        <v>2046</v>
      </c>
      <c r="R85" s="14" t="s">
        <v>1777</v>
      </c>
    </row>
    <row r="86" spans="1:18">
      <c r="A86" s="14" t="s">
        <v>564</v>
      </c>
      <c r="B86" s="16" t="s">
        <v>565</v>
      </c>
      <c r="C86" s="14" t="s">
        <v>219</v>
      </c>
      <c r="D86" s="16" t="s">
        <v>566</v>
      </c>
      <c r="E86" s="14" t="s">
        <v>567</v>
      </c>
      <c r="F86" s="14" t="s">
        <v>215</v>
      </c>
      <c r="G86" s="14" t="s">
        <v>568</v>
      </c>
      <c r="H86" s="18">
        <v>15400000</v>
      </c>
      <c r="I86" s="19"/>
      <c r="J86" s="14" t="s">
        <v>1364</v>
      </c>
      <c r="K86" s="14" t="s">
        <v>1491</v>
      </c>
      <c r="L86" s="1">
        <f t="shared" si="1"/>
        <v>3</v>
      </c>
      <c r="M86" s="14" t="s">
        <v>1492</v>
      </c>
      <c r="N86" s="14"/>
      <c r="O86" s="14" t="s">
        <v>1756</v>
      </c>
      <c r="P86" s="14" t="s">
        <v>1773</v>
      </c>
      <c r="Q86" s="14" t="s">
        <v>2046</v>
      </c>
      <c r="R86" s="14" t="s">
        <v>1777</v>
      </c>
    </row>
    <row r="87" spans="1:18">
      <c r="A87" s="14" t="s">
        <v>569</v>
      </c>
      <c r="B87" s="16" t="s">
        <v>570</v>
      </c>
      <c r="C87" s="14" t="s">
        <v>219</v>
      </c>
      <c r="D87" s="16" t="s">
        <v>571</v>
      </c>
      <c r="E87" s="14" t="s">
        <v>572</v>
      </c>
      <c r="F87" s="14" t="s">
        <v>215</v>
      </c>
      <c r="G87" s="14" t="s">
        <v>573</v>
      </c>
      <c r="H87" s="18">
        <v>53917532</v>
      </c>
      <c r="I87" s="19"/>
      <c r="J87" s="14" t="s">
        <v>1364</v>
      </c>
      <c r="K87" s="14" t="s">
        <v>1491</v>
      </c>
      <c r="L87" s="1">
        <f t="shared" si="1"/>
        <v>3</v>
      </c>
      <c r="M87" s="14" t="s">
        <v>1492</v>
      </c>
      <c r="N87" s="14"/>
      <c r="O87" s="14" t="s">
        <v>1757</v>
      </c>
      <c r="P87" s="14" t="s">
        <v>1773</v>
      </c>
      <c r="Q87" s="14" t="s">
        <v>1770</v>
      </c>
      <c r="R87" s="14" t="s">
        <v>1778</v>
      </c>
    </row>
    <row r="88" spans="1:18">
      <c r="A88" s="14" t="s">
        <v>574</v>
      </c>
      <c r="B88" s="16" t="s">
        <v>575</v>
      </c>
      <c r="C88" s="14" t="s">
        <v>219</v>
      </c>
      <c r="D88" s="16" t="s">
        <v>576</v>
      </c>
      <c r="E88" s="14" t="s">
        <v>577</v>
      </c>
      <c r="F88" s="14" t="s">
        <v>215</v>
      </c>
      <c r="G88" s="14" t="s">
        <v>578</v>
      </c>
      <c r="H88" s="18">
        <v>4125000</v>
      </c>
      <c r="I88" s="19"/>
      <c r="J88" s="14" t="s">
        <v>1364</v>
      </c>
      <c r="K88" s="14" t="s">
        <v>1491</v>
      </c>
      <c r="L88" s="1">
        <f t="shared" si="1"/>
        <v>3</v>
      </c>
      <c r="M88" s="14" t="s">
        <v>1493</v>
      </c>
      <c r="N88" s="14"/>
      <c r="O88" s="14" t="s">
        <v>1763</v>
      </c>
      <c r="P88" s="14" t="s">
        <v>1769</v>
      </c>
      <c r="Q88" s="14" t="s">
        <v>2046</v>
      </c>
      <c r="R88" s="14" t="s">
        <v>2048</v>
      </c>
    </row>
    <row r="89" spans="1:18">
      <c r="A89" s="14" t="s">
        <v>579</v>
      </c>
      <c r="B89" s="16" t="s">
        <v>580</v>
      </c>
      <c r="C89" s="14" t="s">
        <v>219</v>
      </c>
      <c r="D89" s="16" t="s">
        <v>581</v>
      </c>
      <c r="E89" s="14" t="s">
        <v>582</v>
      </c>
      <c r="F89" s="14" t="s">
        <v>215</v>
      </c>
      <c r="G89" s="14" t="s">
        <v>583</v>
      </c>
      <c r="H89" s="18">
        <v>317946642</v>
      </c>
      <c r="I89" s="19"/>
      <c r="J89" s="14" t="s">
        <v>1364</v>
      </c>
      <c r="K89" s="14" t="s">
        <v>1494</v>
      </c>
      <c r="L89" s="1">
        <f t="shared" si="1"/>
        <v>3</v>
      </c>
      <c r="M89" s="14" t="s">
        <v>1495</v>
      </c>
      <c r="N89" s="14"/>
      <c r="O89" s="14" t="s">
        <v>1754</v>
      </c>
      <c r="P89" s="14" t="s">
        <v>1773</v>
      </c>
      <c r="Q89" s="14" t="s">
        <v>1770</v>
      </c>
      <c r="R89" s="14" t="s">
        <v>1778</v>
      </c>
    </row>
    <row r="90" spans="1:18">
      <c r="A90" s="14" t="s">
        <v>584</v>
      </c>
      <c r="B90" s="16" t="s">
        <v>585</v>
      </c>
      <c r="C90" s="14" t="s">
        <v>219</v>
      </c>
      <c r="D90" s="16" t="s">
        <v>586</v>
      </c>
      <c r="E90" s="14" t="s">
        <v>587</v>
      </c>
      <c r="F90" s="14" t="s">
        <v>215</v>
      </c>
      <c r="G90" s="14" t="s">
        <v>588</v>
      </c>
      <c r="H90" s="18">
        <v>32100000</v>
      </c>
      <c r="I90" s="19"/>
      <c r="J90" s="14" t="s">
        <v>1364</v>
      </c>
      <c r="K90" s="14" t="s">
        <v>1494</v>
      </c>
      <c r="L90" s="1">
        <f t="shared" si="1"/>
        <v>3</v>
      </c>
      <c r="M90" s="14" t="s">
        <v>1496</v>
      </c>
      <c r="N90" s="14"/>
      <c r="O90" s="14" t="s">
        <v>158</v>
      </c>
      <c r="P90" s="14" t="s">
        <v>1773</v>
      </c>
      <c r="Q90" s="14" t="s">
        <v>2046</v>
      </c>
      <c r="R90" s="14" t="s">
        <v>1777</v>
      </c>
    </row>
    <row r="91" spans="1:18">
      <c r="A91" s="14" t="s">
        <v>589</v>
      </c>
      <c r="B91" s="16" t="s">
        <v>590</v>
      </c>
      <c r="C91" s="14" t="s">
        <v>219</v>
      </c>
      <c r="D91" s="16" t="s">
        <v>591</v>
      </c>
      <c r="E91" s="14" t="s">
        <v>592</v>
      </c>
      <c r="F91" s="14" t="s">
        <v>215</v>
      </c>
      <c r="G91" s="14" t="s">
        <v>593</v>
      </c>
      <c r="H91" s="18">
        <v>117995149</v>
      </c>
      <c r="I91" s="19"/>
      <c r="J91" s="14" t="s">
        <v>1364</v>
      </c>
      <c r="K91" s="14" t="s">
        <v>1497</v>
      </c>
      <c r="L91" s="1">
        <f t="shared" si="1"/>
        <v>3</v>
      </c>
      <c r="M91" s="14" t="s">
        <v>1498</v>
      </c>
      <c r="N91" s="14"/>
      <c r="O91" s="14" t="s">
        <v>1754</v>
      </c>
      <c r="P91" s="14" t="s">
        <v>1772</v>
      </c>
      <c r="Q91" s="14" t="s">
        <v>1770</v>
      </c>
      <c r="R91" s="14" t="s">
        <v>1778</v>
      </c>
    </row>
    <row r="92" spans="1:18">
      <c r="A92" s="14" t="s">
        <v>594</v>
      </c>
      <c r="B92" s="16" t="s">
        <v>595</v>
      </c>
      <c r="C92" s="14" t="s">
        <v>219</v>
      </c>
      <c r="D92" s="16" t="s">
        <v>596</v>
      </c>
      <c r="E92" s="14" t="s">
        <v>597</v>
      </c>
      <c r="F92" s="14" t="s">
        <v>215</v>
      </c>
      <c r="G92" s="14" t="s">
        <v>598</v>
      </c>
      <c r="H92" s="18">
        <v>134822000</v>
      </c>
      <c r="I92" s="19"/>
      <c r="J92" s="14" t="s">
        <v>1364</v>
      </c>
      <c r="K92" s="14" t="s">
        <v>1499</v>
      </c>
      <c r="L92" s="1">
        <f t="shared" si="1"/>
        <v>3</v>
      </c>
      <c r="M92" s="14" t="s">
        <v>1500</v>
      </c>
      <c r="N92" s="14"/>
      <c r="O92" s="14" t="s">
        <v>1754</v>
      </c>
      <c r="P92" s="14" t="s">
        <v>1775</v>
      </c>
      <c r="Q92" s="14" t="s">
        <v>1771</v>
      </c>
      <c r="R92" s="14" t="s">
        <v>1778</v>
      </c>
    </row>
    <row r="93" spans="1:18">
      <c r="A93" s="14" t="s">
        <v>599</v>
      </c>
      <c r="B93" s="16" t="s">
        <v>600</v>
      </c>
      <c r="C93" s="14" t="s">
        <v>219</v>
      </c>
      <c r="D93" s="16" t="s">
        <v>601</v>
      </c>
      <c r="E93" s="14" t="s">
        <v>602</v>
      </c>
      <c r="F93" s="14" t="s">
        <v>215</v>
      </c>
      <c r="G93" s="14" t="s">
        <v>603</v>
      </c>
      <c r="H93" s="18">
        <v>9680000</v>
      </c>
      <c r="I93" s="19"/>
      <c r="J93" s="14" t="s">
        <v>1364</v>
      </c>
      <c r="K93" s="14" t="s">
        <v>1501</v>
      </c>
      <c r="L93" s="1">
        <f t="shared" si="1"/>
        <v>3</v>
      </c>
      <c r="M93" s="14" t="s">
        <v>1502</v>
      </c>
      <c r="N93" s="14"/>
      <c r="O93" s="14" t="s">
        <v>1760</v>
      </c>
      <c r="P93" s="14" t="s">
        <v>1772</v>
      </c>
      <c r="Q93" s="14" t="s">
        <v>2046</v>
      </c>
      <c r="R93" s="14" t="s">
        <v>2048</v>
      </c>
    </row>
    <row r="94" spans="1:18">
      <c r="A94" s="14" t="s">
        <v>604</v>
      </c>
      <c r="B94" s="16" t="s">
        <v>605</v>
      </c>
      <c r="C94" s="14" t="s">
        <v>219</v>
      </c>
      <c r="D94" s="16" t="s">
        <v>606</v>
      </c>
      <c r="E94" s="14" t="s">
        <v>607</v>
      </c>
      <c r="F94" s="14" t="s">
        <v>215</v>
      </c>
      <c r="G94" s="14" t="s">
        <v>608</v>
      </c>
      <c r="H94" s="18">
        <v>60174290</v>
      </c>
      <c r="I94" s="19"/>
      <c r="J94" s="14" t="s">
        <v>1364</v>
      </c>
      <c r="K94" s="14" t="s">
        <v>1503</v>
      </c>
      <c r="L94" s="1">
        <f t="shared" si="1"/>
        <v>3</v>
      </c>
      <c r="M94" s="14" t="s">
        <v>1504</v>
      </c>
      <c r="N94" s="14"/>
      <c r="O94" s="14" t="s">
        <v>1756</v>
      </c>
      <c r="P94" s="14" t="s">
        <v>1773</v>
      </c>
      <c r="Q94" s="14" t="s">
        <v>1770</v>
      </c>
      <c r="R94" s="14" t="s">
        <v>1778</v>
      </c>
    </row>
    <row r="95" spans="1:18">
      <c r="A95" s="14" t="s">
        <v>609</v>
      </c>
      <c r="B95" s="16" t="s">
        <v>610</v>
      </c>
      <c r="C95" s="14" t="s">
        <v>219</v>
      </c>
      <c r="D95" s="16" t="s">
        <v>611</v>
      </c>
      <c r="E95" s="14" t="s">
        <v>612</v>
      </c>
      <c r="F95" s="14" t="s">
        <v>215</v>
      </c>
      <c r="G95" s="14" t="s">
        <v>613</v>
      </c>
      <c r="H95" s="18">
        <v>77900000</v>
      </c>
      <c r="I95" s="19"/>
      <c r="J95" s="14" t="s">
        <v>1364</v>
      </c>
      <c r="K95" s="14" t="s">
        <v>1503</v>
      </c>
      <c r="L95" s="1">
        <f t="shared" si="1"/>
        <v>3</v>
      </c>
      <c r="M95" s="14" t="s">
        <v>1505</v>
      </c>
      <c r="N95" s="14"/>
      <c r="O95" s="14" t="s">
        <v>1754</v>
      </c>
      <c r="P95" s="14" t="s">
        <v>1769</v>
      </c>
      <c r="Q95" s="14" t="s">
        <v>1770</v>
      </c>
      <c r="R95" s="14" t="s">
        <v>1776</v>
      </c>
    </row>
    <row r="96" spans="1:18">
      <c r="A96" s="14" t="s">
        <v>614</v>
      </c>
      <c r="B96" s="16" t="s">
        <v>615</v>
      </c>
      <c r="C96" s="14" t="s">
        <v>219</v>
      </c>
      <c r="D96" s="16" t="s">
        <v>616</v>
      </c>
      <c r="E96" s="14" t="s">
        <v>617</v>
      </c>
      <c r="F96" s="14" t="s">
        <v>215</v>
      </c>
      <c r="G96" s="14" t="s">
        <v>618</v>
      </c>
      <c r="H96" s="18">
        <v>95563590</v>
      </c>
      <c r="I96" s="19"/>
      <c r="J96" s="14" t="s">
        <v>1364</v>
      </c>
      <c r="K96" s="14" t="s">
        <v>1380</v>
      </c>
      <c r="L96" s="1">
        <f t="shared" si="1"/>
        <v>3</v>
      </c>
      <c r="M96" s="14" t="s">
        <v>1506</v>
      </c>
      <c r="N96" s="14"/>
      <c r="O96" s="14" t="s">
        <v>158</v>
      </c>
      <c r="P96" s="14" t="s">
        <v>1773</v>
      </c>
      <c r="Q96" s="14" t="s">
        <v>1770</v>
      </c>
      <c r="R96" s="14" t="s">
        <v>1778</v>
      </c>
    </row>
    <row r="97" spans="1:18">
      <c r="A97" s="14" t="s">
        <v>619</v>
      </c>
      <c r="B97" s="16" t="s">
        <v>620</v>
      </c>
      <c r="C97" s="14" t="s">
        <v>219</v>
      </c>
      <c r="D97" s="16" t="s">
        <v>621</v>
      </c>
      <c r="E97" s="14" t="s">
        <v>622</v>
      </c>
      <c r="F97" s="14" t="s">
        <v>215</v>
      </c>
      <c r="G97" s="14" t="s">
        <v>623</v>
      </c>
      <c r="H97" s="18">
        <v>10439000</v>
      </c>
      <c r="I97" s="19"/>
      <c r="J97" s="14" t="s">
        <v>1364</v>
      </c>
      <c r="K97" s="14" t="s">
        <v>1380</v>
      </c>
      <c r="L97" s="1">
        <f t="shared" si="1"/>
        <v>3</v>
      </c>
      <c r="M97" s="14" t="s">
        <v>1507</v>
      </c>
      <c r="N97" s="14"/>
      <c r="O97" s="14" t="s">
        <v>1764</v>
      </c>
      <c r="P97" s="14" t="s">
        <v>1769</v>
      </c>
      <c r="Q97" s="14" t="s">
        <v>2046</v>
      </c>
      <c r="R97" s="14" t="s">
        <v>2048</v>
      </c>
    </row>
    <row r="98" spans="1:18">
      <c r="A98" s="14" t="s">
        <v>624</v>
      </c>
      <c r="B98" s="16" t="s">
        <v>625</v>
      </c>
      <c r="C98" s="14" t="s">
        <v>219</v>
      </c>
      <c r="D98" s="16" t="s">
        <v>306</v>
      </c>
      <c r="E98" s="14" t="s">
        <v>307</v>
      </c>
      <c r="F98" s="14" t="s">
        <v>215</v>
      </c>
      <c r="G98" s="14" t="s">
        <v>308</v>
      </c>
      <c r="H98" s="18">
        <v>10945000</v>
      </c>
      <c r="I98" s="19"/>
      <c r="J98" s="14" t="s">
        <v>1364</v>
      </c>
      <c r="K98" s="14" t="s">
        <v>1508</v>
      </c>
      <c r="L98" s="1">
        <f t="shared" si="1"/>
        <v>3</v>
      </c>
      <c r="M98" s="14" t="s">
        <v>1509</v>
      </c>
      <c r="N98" s="14"/>
      <c r="O98" s="14" t="s">
        <v>1756</v>
      </c>
      <c r="P98" s="14" t="s">
        <v>1773</v>
      </c>
      <c r="Q98" s="14" t="s">
        <v>2046</v>
      </c>
      <c r="R98" s="14" t="s">
        <v>2048</v>
      </c>
    </row>
    <row r="99" spans="1:18">
      <c r="A99" s="14" t="s">
        <v>626</v>
      </c>
      <c r="B99" s="16" t="s">
        <v>627</v>
      </c>
      <c r="C99" s="14" t="s">
        <v>219</v>
      </c>
      <c r="D99" s="16" t="s">
        <v>628</v>
      </c>
      <c r="E99" s="14" t="s">
        <v>629</v>
      </c>
      <c r="F99" s="14" t="s">
        <v>215</v>
      </c>
      <c r="G99" s="14" t="s">
        <v>630</v>
      </c>
      <c r="H99" s="18">
        <v>10780000</v>
      </c>
      <c r="I99" s="19"/>
      <c r="J99" s="14" t="s">
        <v>1364</v>
      </c>
      <c r="K99" s="14" t="s">
        <v>1510</v>
      </c>
      <c r="L99" s="1">
        <f t="shared" si="1"/>
        <v>3</v>
      </c>
      <c r="M99" s="14" t="s">
        <v>1511</v>
      </c>
      <c r="N99" s="14"/>
      <c r="O99" s="14" t="s">
        <v>1755</v>
      </c>
      <c r="P99" s="14" t="s">
        <v>1773</v>
      </c>
      <c r="Q99" s="14" t="s">
        <v>2046</v>
      </c>
      <c r="R99" s="14" t="s">
        <v>2048</v>
      </c>
    </row>
    <row r="100" spans="1:18">
      <c r="A100" s="14" t="s">
        <v>631</v>
      </c>
      <c r="B100" s="16" t="s">
        <v>632</v>
      </c>
      <c r="C100" s="14" t="s">
        <v>219</v>
      </c>
      <c r="D100" s="16" t="s">
        <v>633</v>
      </c>
      <c r="E100" s="14" t="s">
        <v>634</v>
      </c>
      <c r="F100" s="14" t="s">
        <v>215</v>
      </c>
      <c r="G100" s="14" t="s">
        <v>635</v>
      </c>
      <c r="H100" s="18">
        <v>81634300</v>
      </c>
      <c r="I100" s="19"/>
      <c r="J100" s="14" t="s">
        <v>1364</v>
      </c>
      <c r="K100" s="14" t="s">
        <v>1510</v>
      </c>
      <c r="L100" s="1">
        <f t="shared" si="1"/>
        <v>3</v>
      </c>
      <c r="M100" s="14" t="s">
        <v>1512</v>
      </c>
      <c r="N100" s="14"/>
      <c r="O100" s="14" t="s">
        <v>1754</v>
      </c>
      <c r="P100" s="14" t="s">
        <v>1775</v>
      </c>
      <c r="Q100" s="14" t="s">
        <v>1771</v>
      </c>
      <c r="R100" s="14" t="s">
        <v>1778</v>
      </c>
    </row>
    <row r="101" spans="1:18">
      <c r="A101" s="14" t="s">
        <v>636</v>
      </c>
      <c r="B101" s="16" t="s">
        <v>637</v>
      </c>
      <c r="C101" s="14" t="s">
        <v>219</v>
      </c>
      <c r="D101" s="16" t="s">
        <v>638</v>
      </c>
      <c r="E101" s="14" t="s">
        <v>639</v>
      </c>
      <c r="F101" s="14" t="s">
        <v>215</v>
      </c>
      <c r="G101" s="14" t="s">
        <v>640</v>
      </c>
      <c r="H101" s="18">
        <v>2188670000</v>
      </c>
      <c r="I101" s="19"/>
      <c r="J101" s="14" t="s">
        <v>1364</v>
      </c>
      <c r="K101" s="14" t="s">
        <v>1513</v>
      </c>
      <c r="L101" s="1">
        <f t="shared" si="1"/>
        <v>3</v>
      </c>
      <c r="M101" s="14" t="s">
        <v>1514</v>
      </c>
      <c r="N101" s="14"/>
      <c r="O101" s="14" t="s">
        <v>1754</v>
      </c>
      <c r="P101" s="14" t="s">
        <v>1772</v>
      </c>
      <c r="Q101" s="14" t="s">
        <v>1770</v>
      </c>
      <c r="R101" s="14" t="s">
        <v>1776</v>
      </c>
    </row>
    <row r="102" spans="1:18">
      <c r="A102" s="14" t="s">
        <v>641</v>
      </c>
      <c r="B102" s="16" t="s">
        <v>642</v>
      </c>
      <c r="C102" s="14" t="s">
        <v>219</v>
      </c>
      <c r="D102" s="16" t="s">
        <v>643</v>
      </c>
      <c r="E102" s="14" t="s">
        <v>644</v>
      </c>
      <c r="F102" s="14" t="s">
        <v>215</v>
      </c>
      <c r="G102" s="14" t="s">
        <v>645</v>
      </c>
      <c r="H102" s="18">
        <v>19199643</v>
      </c>
      <c r="I102" s="19"/>
      <c r="J102" s="14" t="s">
        <v>1364</v>
      </c>
      <c r="K102" s="14" t="s">
        <v>1515</v>
      </c>
      <c r="L102" s="1">
        <f t="shared" si="1"/>
        <v>3</v>
      </c>
      <c r="M102" s="14" t="s">
        <v>1516</v>
      </c>
      <c r="N102" s="14"/>
      <c r="O102" s="14" t="s">
        <v>1765</v>
      </c>
      <c r="P102" s="14" t="s">
        <v>1773</v>
      </c>
      <c r="Q102" s="14" t="s">
        <v>1770</v>
      </c>
      <c r="R102" s="14" t="s">
        <v>1778</v>
      </c>
    </row>
    <row r="103" spans="1:18">
      <c r="A103" s="14" t="s">
        <v>646</v>
      </c>
      <c r="B103" s="16" t="s">
        <v>647</v>
      </c>
      <c r="C103" s="14" t="s">
        <v>219</v>
      </c>
      <c r="D103" s="16" t="s">
        <v>648</v>
      </c>
      <c r="E103" s="14" t="s">
        <v>649</v>
      </c>
      <c r="F103" s="14" t="s">
        <v>215</v>
      </c>
      <c r="G103" s="14" t="s">
        <v>650</v>
      </c>
      <c r="H103" s="18">
        <v>13312200</v>
      </c>
      <c r="I103" s="19"/>
      <c r="J103" s="14" t="s">
        <v>1364</v>
      </c>
      <c r="K103" s="14" t="s">
        <v>1515</v>
      </c>
      <c r="L103" s="1">
        <f t="shared" si="1"/>
        <v>3</v>
      </c>
      <c r="M103" s="14" t="s">
        <v>1517</v>
      </c>
      <c r="N103" s="14"/>
      <c r="O103" s="14" t="s">
        <v>1764</v>
      </c>
      <c r="P103" s="14" t="s">
        <v>1769</v>
      </c>
      <c r="Q103" s="14" t="s">
        <v>2046</v>
      </c>
      <c r="R103" s="14" t="s">
        <v>1777</v>
      </c>
    </row>
    <row r="104" spans="1:18">
      <c r="A104" s="14" t="s">
        <v>651</v>
      </c>
      <c r="B104" s="16" t="s">
        <v>652</v>
      </c>
      <c r="C104" s="14" t="s">
        <v>219</v>
      </c>
      <c r="D104" s="16" t="s">
        <v>653</v>
      </c>
      <c r="E104" s="14" t="s">
        <v>654</v>
      </c>
      <c r="F104" s="14" t="s">
        <v>215</v>
      </c>
      <c r="G104" s="14" t="s">
        <v>655</v>
      </c>
      <c r="H104" s="18">
        <v>8525000</v>
      </c>
      <c r="I104" s="19"/>
      <c r="J104" s="14" t="s">
        <v>1364</v>
      </c>
      <c r="K104" s="14" t="s">
        <v>1518</v>
      </c>
      <c r="L104" s="1">
        <f t="shared" si="1"/>
        <v>3</v>
      </c>
      <c r="M104" s="14" t="s">
        <v>1519</v>
      </c>
      <c r="N104" s="14"/>
      <c r="O104" s="14" t="s">
        <v>1757</v>
      </c>
      <c r="P104" s="14" t="s">
        <v>1773</v>
      </c>
      <c r="Q104" s="14" t="s">
        <v>2046</v>
      </c>
      <c r="R104" s="14" t="s">
        <v>2048</v>
      </c>
    </row>
    <row r="105" spans="1:18">
      <c r="A105" s="14" t="s">
        <v>656</v>
      </c>
      <c r="B105" s="16" t="s">
        <v>657</v>
      </c>
      <c r="C105" s="14" t="s">
        <v>219</v>
      </c>
      <c r="D105" s="16" t="s">
        <v>658</v>
      </c>
      <c r="E105" s="14" t="s">
        <v>659</v>
      </c>
      <c r="F105" s="14" t="s">
        <v>215</v>
      </c>
      <c r="G105" s="14" t="s">
        <v>660</v>
      </c>
      <c r="H105" s="18">
        <v>19400000</v>
      </c>
      <c r="I105" s="19"/>
      <c r="J105" s="14" t="s">
        <v>1364</v>
      </c>
      <c r="K105" s="14" t="s">
        <v>1518</v>
      </c>
      <c r="L105" s="1">
        <f t="shared" si="1"/>
        <v>3</v>
      </c>
      <c r="M105" s="14" t="s">
        <v>1520</v>
      </c>
      <c r="N105" s="14"/>
      <c r="O105" s="14" t="s">
        <v>1756</v>
      </c>
      <c r="P105" s="14" t="s">
        <v>1773</v>
      </c>
      <c r="Q105" s="14" t="s">
        <v>2046</v>
      </c>
      <c r="R105" s="14" t="s">
        <v>1777</v>
      </c>
    </row>
    <row r="106" spans="1:18">
      <c r="A106" s="14" t="s">
        <v>661</v>
      </c>
      <c r="B106" s="16" t="s">
        <v>662</v>
      </c>
      <c r="C106" s="14" t="s">
        <v>219</v>
      </c>
      <c r="D106" s="16" t="s">
        <v>663</v>
      </c>
      <c r="E106" s="14" t="s">
        <v>664</v>
      </c>
      <c r="F106" s="14" t="s">
        <v>215</v>
      </c>
      <c r="G106" s="14" t="s">
        <v>665</v>
      </c>
      <c r="H106" s="18">
        <v>671931765</v>
      </c>
      <c r="I106" s="19"/>
      <c r="J106" s="14" t="s">
        <v>1364</v>
      </c>
      <c r="K106" s="14" t="s">
        <v>1518</v>
      </c>
      <c r="L106" s="1">
        <f t="shared" si="1"/>
        <v>3</v>
      </c>
      <c r="M106" s="14" t="s">
        <v>1521</v>
      </c>
      <c r="N106" s="14"/>
      <c r="O106" s="14" t="s">
        <v>1754</v>
      </c>
      <c r="P106" s="14" t="s">
        <v>1773</v>
      </c>
      <c r="Q106" s="14" t="s">
        <v>1770</v>
      </c>
      <c r="R106" s="14" t="s">
        <v>1778</v>
      </c>
    </row>
    <row r="107" spans="1:18">
      <c r="A107" s="14" t="s">
        <v>666</v>
      </c>
      <c r="B107" s="16" t="s">
        <v>667</v>
      </c>
      <c r="C107" s="14" t="s">
        <v>219</v>
      </c>
      <c r="D107" s="16" t="s">
        <v>668</v>
      </c>
      <c r="E107" s="14" t="s">
        <v>669</v>
      </c>
      <c r="F107" s="14" t="s">
        <v>215</v>
      </c>
      <c r="G107" s="14" t="s">
        <v>670</v>
      </c>
      <c r="H107" s="18">
        <v>605990000</v>
      </c>
      <c r="I107" s="19"/>
      <c r="J107" s="14" t="s">
        <v>1364</v>
      </c>
      <c r="K107" s="14" t="s">
        <v>1518</v>
      </c>
      <c r="L107" s="1">
        <f t="shared" si="1"/>
        <v>3</v>
      </c>
      <c r="M107" s="14" t="s">
        <v>1522</v>
      </c>
      <c r="N107" s="14"/>
      <c r="O107" s="14" t="s">
        <v>1754</v>
      </c>
      <c r="P107" s="14" t="s">
        <v>1773</v>
      </c>
      <c r="Q107" s="14" t="s">
        <v>1770</v>
      </c>
      <c r="R107" s="14" t="s">
        <v>1778</v>
      </c>
    </row>
    <row r="108" spans="1:18">
      <c r="A108" s="14" t="s">
        <v>671</v>
      </c>
      <c r="B108" s="16" t="s">
        <v>672</v>
      </c>
      <c r="C108" s="14" t="s">
        <v>219</v>
      </c>
      <c r="D108" s="16" t="s">
        <v>673</v>
      </c>
      <c r="E108" s="14" t="s">
        <v>674</v>
      </c>
      <c r="F108" s="14" t="s">
        <v>215</v>
      </c>
      <c r="G108" s="14" t="s">
        <v>675</v>
      </c>
      <c r="H108" s="18">
        <v>657800000</v>
      </c>
      <c r="I108" s="19"/>
      <c r="J108" s="14" t="s">
        <v>1364</v>
      </c>
      <c r="K108" s="14" t="s">
        <v>1523</v>
      </c>
      <c r="L108" s="1">
        <f t="shared" si="1"/>
        <v>3</v>
      </c>
      <c r="M108" s="14" t="s">
        <v>1524</v>
      </c>
      <c r="N108" s="14"/>
      <c r="O108" s="14" t="s">
        <v>1754</v>
      </c>
      <c r="P108" s="14" t="s">
        <v>1769</v>
      </c>
      <c r="Q108" s="14" t="s">
        <v>1771</v>
      </c>
      <c r="R108" s="14" t="s">
        <v>1780</v>
      </c>
    </row>
    <row r="109" spans="1:18">
      <c r="A109" s="14" t="s">
        <v>676</v>
      </c>
      <c r="B109" s="16" t="s">
        <v>677</v>
      </c>
      <c r="C109" s="14" t="s">
        <v>219</v>
      </c>
      <c r="D109" s="16" t="s">
        <v>673</v>
      </c>
      <c r="E109" s="14" t="s">
        <v>674</v>
      </c>
      <c r="F109" s="14" t="s">
        <v>215</v>
      </c>
      <c r="G109" s="14" t="s">
        <v>675</v>
      </c>
      <c r="H109" s="18">
        <v>1423400000</v>
      </c>
      <c r="I109" s="19"/>
      <c r="J109" s="14" t="s">
        <v>1364</v>
      </c>
      <c r="K109" s="14" t="s">
        <v>1523</v>
      </c>
      <c r="L109" s="1">
        <f t="shared" si="1"/>
        <v>3</v>
      </c>
      <c r="M109" s="14" t="s">
        <v>1525</v>
      </c>
      <c r="N109" s="14"/>
      <c r="O109" s="14" t="s">
        <v>1754</v>
      </c>
      <c r="P109" s="14" t="s">
        <v>1769</v>
      </c>
      <c r="Q109" s="14" t="s">
        <v>1771</v>
      </c>
      <c r="R109" s="14" t="s">
        <v>1780</v>
      </c>
    </row>
    <row r="110" spans="1:18">
      <c r="A110" s="14" t="s">
        <v>678</v>
      </c>
      <c r="B110" s="16" t="s">
        <v>679</v>
      </c>
      <c r="C110" s="14" t="s">
        <v>219</v>
      </c>
      <c r="D110" s="16" t="s">
        <v>680</v>
      </c>
      <c r="E110" s="14" t="s">
        <v>681</v>
      </c>
      <c r="F110" s="14" t="s">
        <v>215</v>
      </c>
      <c r="G110" s="14" t="s">
        <v>682</v>
      </c>
      <c r="H110" s="18">
        <v>226743201</v>
      </c>
      <c r="I110" s="19"/>
      <c r="J110" s="14" t="s">
        <v>1364</v>
      </c>
      <c r="K110" s="14" t="s">
        <v>1523</v>
      </c>
      <c r="L110" s="1">
        <f t="shared" si="1"/>
        <v>3</v>
      </c>
      <c r="M110" s="14" t="s">
        <v>1526</v>
      </c>
      <c r="N110" s="14"/>
      <c r="O110" s="14" t="s">
        <v>1754</v>
      </c>
      <c r="P110" s="14" t="s">
        <v>1773</v>
      </c>
      <c r="Q110" s="14" t="s">
        <v>1770</v>
      </c>
      <c r="R110" s="14" t="s">
        <v>1778</v>
      </c>
    </row>
    <row r="111" spans="1:18">
      <c r="A111" s="14" t="s">
        <v>683</v>
      </c>
      <c r="B111" s="16" t="s">
        <v>684</v>
      </c>
      <c r="C111" s="14" t="s">
        <v>219</v>
      </c>
      <c r="D111" s="16" t="s">
        <v>685</v>
      </c>
      <c r="E111" s="14" t="s">
        <v>686</v>
      </c>
      <c r="F111" s="14" t="s">
        <v>215</v>
      </c>
      <c r="G111" s="14" t="s">
        <v>687</v>
      </c>
      <c r="H111" s="18">
        <v>435306900</v>
      </c>
      <c r="I111" s="19"/>
      <c r="J111" s="14" t="s">
        <v>1364</v>
      </c>
      <c r="K111" s="14" t="s">
        <v>1523</v>
      </c>
      <c r="L111" s="1">
        <f t="shared" si="1"/>
        <v>3</v>
      </c>
      <c r="M111" s="14" t="s">
        <v>1527</v>
      </c>
      <c r="N111" s="14"/>
      <c r="O111" s="14" t="s">
        <v>1754</v>
      </c>
      <c r="P111" s="14" t="s">
        <v>1773</v>
      </c>
      <c r="Q111" s="14" t="s">
        <v>1770</v>
      </c>
      <c r="R111" s="14" t="s">
        <v>1778</v>
      </c>
    </row>
    <row r="112" spans="1:18">
      <c r="A112" s="14" t="s">
        <v>688</v>
      </c>
      <c r="B112" s="16" t="s">
        <v>689</v>
      </c>
      <c r="C112" s="14" t="s">
        <v>219</v>
      </c>
      <c r="D112" s="16" t="s">
        <v>690</v>
      </c>
      <c r="E112" s="14" t="s">
        <v>691</v>
      </c>
      <c r="F112" s="14" t="s">
        <v>215</v>
      </c>
      <c r="G112" s="14" t="s">
        <v>692</v>
      </c>
      <c r="H112" s="18">
        <v>31576160</v>
      </c>
      <c r="I112" s="19"/>
      <c r="J112" s="14" t="s">
        <v>1364</v>
      </c>
      <c r="K112" s="14" t="s">
        <v>1528</v>
      </c>
      <c r="L112" s="1">
        <f t="shared" si="1"/>
        <v>3</v>
      </c>
      <c r="M112" s="14" t="s">
        <v>1529</v>
      </c>
      <c r="N112" s="14"/>
      <c r="O112" s="14" t="s">
        <v>1755</v>
      </c>
      <c r="P112" s="14" t="s">
        <v>1773</v>
      </c>
      <c r="Q112" s="14" t="s">
        <v>2046</v>
      </c>
      <c r="R112" s="14" t="s">
        <v>2048</v>
      </c>
    </row>
    <row r="113" spans="1:18">
      <c r="A113" s="14" t="s">
        <v>693</v>
      </c>
      <c r="B113" s="16" t="s">
        <v>694</v>
      </c>
      <c r="C113" s="14" t="s">
        <v>219</v>
      </c>
      <c r="D113" s="16" t="s">
        <v>695</v>
      </c>
      <c r="E113" s="14" t="s">
        <v>696</v>
      </c>
      <c r="F113" s="14" t="s">
        <v>215</v>
      </c>
      <c r="G113" s="14" t="s">
        <v>697</v>
      </c>
      <c r="H113" s="18">
        <v>159548400</v>
      </c>
      <c r="I113" s="19"/>
      <c r="J113" s="14" t="s">
        <v>1364</v>
      </c>
      <c r="K113" s="14" t="s">
        <v>1530</v>
      </c>
      <c r="L113" s="1">
        <f t="shared" si="1"/>
        <v>3</v>
      </c>
      <c r="M113" s="14" t="s">
        <v>1531</v>
      </c>
      <c r="N113" s="14"/>
      <c r="O113" s="14" t="s">
        <v>1754</v>
      </c>
      <c r="P113" s="14" t="s">
        <v>1769</v>
      </c>
      <c r="Q113" s="14" t="s">
        <v>1770</v>
      </c>
      <c r="R113" s="14" t="s">
        <v>1776</v>
      </c>
    </row>
    <row r="114" spans="1:18">
      <c r="A114" s="14" t="s">
        <v>698</v>
      </c>
      <c r="B114" s="16" t="s">
        <v>699</v>
      </c>
      <c r="C114" s="14" t="s">
        <v>219</v>
      </c>
      <c r="D114" s="16" t="s">
        <v>700</v>
      </c>
      <c r="E114" s="14" t="s">
        <v>701</v>
      </c>
      <c r="F114" s="14" t="s">
        <v>215</v>
      </c>
      <c r="G114" s="14" t="s">
        <v>702</v>
      </c>
      <c r="H114" s="18">
        <v>45491270</v>
      </c>
      <c r="I114" s="19"/>
      <c r="J114" s="14" t="s">
        <v>1364</v>
      </c>
      <c r="K114" s="14" t="s">
        <v>1532</v>
      </c>
      <c r="L114" s="1">
        <f t="shared" si="1"/>
        <v>3</v>
      </c>
      <c r="M114" s="14" t="s">
        <v>1533</v>
      </c>
      <c r="N114" s="14"/>
      <c r="O114" s="14" t="s">
        <v>1754</v>
      </c>
      <c r="P114" s="14" t="s">
        <v>1775</v>
      </c>
      <c r="Q114" s="14" t="s">
        <v>1771</v>
      </c>
      <c r="R114" s="14" t="s">
        <v>1778</v>
      </c>
    </row>
    <row r="115" spans="1:18">
      <c r="A115" s="13" t="s">
        <v>703</v>
      </c>
      <c r="B115" s="15" t="s">
        <v>704</v>
      </c>
      <c r="C115" s="13" t="s">
        <v>219</v>
      </c>
      <c r="D115" s="16" t="s">
        <v>306</v>
      </c>
      <c r="E115" s="14" t="s">
        <v>307</v>
      </c>
      <c r="F115" s="14" t="s">
        <v>215</v>
      </c>
      <c r="G115" s="14" t="s">
        <v>308</v>
      </c>
      <c r="H115" s="17">
        <v>10351000</v>
      </c>
      <c r="I115" s="20"/>
      <c r="J115" s="13" t="s">
        <v>1364</v>
      </c>
      <c r="K115" s="13" t="s">
        <v>1532</v>
      </c>
      <c r="L115" s="1">
        <f t="shared" si="1"/>
        <v>3</v>
      </c>
      <c r="M115" s="13" t="s">
        <v>1534</v>
      </c>
      <c r="N115" s="13"/>
      <c r="O115" s="13" t="s">
        <v>1756</v>
      </c>
      <c r="P115" s="13" t="s">
        <v>1773</v>
      </c>
      <c r="Q115" s="13" t="s">
        <v>2046</v>
      </c>
      <c r="R115" s="14" t="s">
        <v>2048</v>
      </c>
    </row>
    <row r="116" spans="1:18">
      <c r="A116" s="14" t="s">
        <v>705</v>
      </c>
      <c r="B116" s="16" t="s">
        <v>706</v>
      </c>
      <c r="C116" s="14" t="s">
        <v>219</v>
      </c>
      <c r="D116" s="16" t="s">
        <v>418</v>
      </c>
      <c r="E116" s="14" t="s">
        <v>419</v>
      </c>
      <c r="F116" s="14" t="s">
        <v>215</v>
      </c>
      <c r="G116" s="14" t="s">
        <v>420</v>
      </c>
      <c r="H116" s="18">
        <v>10998900</v>
      </c>
      <c r="I116" s="19"/>
      <c r="J116" s="14" t="s">
        <v>1364</v>
      </c>
      <c r="K116" s="14" t="s">
        <v>1532</v>
      </c>
      <c r="L116" s="1">
        <f t="shared" si="1"/>
        <v>3</v>
      </c>
      <c r="M116" s="14" t="s">
        <v>1535</v>
      </c>
      <c r="N116" s="14"/>
      <c r="O116" s="14" t="s">
        <v>1756</v>
      </c>
      <c r="P116" s="14" t="s">
        <v>1769</v>
      </c>
      <c r="Q116" s="14" t="s">
        <v>2046</v>
      </c>
      <c r="R116" s="14" t="s">
        <v>2048</v>
      </c>
    </row>
    <row r="117" spans="1:18">
      <c r="A117" s="14" t="s">
        <v>707</v>
      </c>
      <c r="B117" s="16" t="s">
        <v>708</v>
      </c>
      <c r="C117" s="14" t="s">
        <v>219</v>
      </c>
      <c r="D117" s="16" t="s">
        <v>418</v>
      </c>
      <c r="E117" s="14" t="s">
        <v>419</v>
      </c>
      <c r="F117" s="14" t="s">
        <v>215</v>
      </c>
      <c r="G117" s="14" t="s">
        <v>420</v>
      </c>
      <c r="H117" s="18">
        <v>10971400</v>
      </c>
      <c r="I117" s="19"/>
      <c r="J117" s="14" t="s">
        <v>1364</v>
      </c>
      <c r="K117" s="14" t="s">
        <v>1532</v>
      </c>
      <c r="L117" s="1">
        <f t="shared" si="1"/>
        <v>3</v>
      </c>
      <c r="M117" s="14" t="s">
        <v>1536</v>
      </c>
      <c r="N117" s="14"/>
      <c r="O117" s="14" t="s">
        <v>1757</v>
      </c>
      <c r="P117" s="14" t="s">
        <v>1769</v>
      </c>
      <c r="Q117" s="14" t="s">
        <v>2046</v>
      </c>
      <c r="R117" s="14" t="s">
        <v>2048</v>
      </c>
    </row>
    <row r="118" spans="1:18">
      <c r="A118" s="14" t="s">
        <v>709</v>
      </c>
      <c r="B118" s="16" t="s">
        <v>710</v>
      </c>
      <c r="C118" s="14" t="s">
        <v>219</v>
      </c>
      <c r="D118" s="16" t="s">
        <v>711</v>
      </c>
      <c r="E118" s="14" t="s">
        <v>712</v>
      </c>
      <c r="F118" s="14" t="s">
        <v>215</v>
      </c>
      <c r="G118" s="14" t="s">
        <v>713</v>
      </c>
      <c r="H118" s="18">
        <v>2940000</v>
      </c>
      <c r="I118" s="19"/>
      <c r="J118" s="14" t="s">
        <v>1364</v>
      </c>
      <c r="K118" s="14" t="s">
        <v>1537</v>
      </c>
      <c r="L118" s="1">
        <f t="shared" si="1"/>
        <v>3</v>
      </c>
      <c r="M118" s="14" t="s">
        <v>1538</v>
      </c>
      <c r="N118" s="14"/>
      <c r="O118" s="14" t="s">
        <v>1761</v>
      </c>
      <c r="P118" s="14" t="s">
        <v>1773</v>
      </c>
      <c r="Q118" s="14" t="s">
        <v>2046</v>
      </c>
      <c r="R118" s="14" t="s">
        <v>2048</v>
      </c>
    </row>
    <row r="119" spans="1:18">
      <c r="A119" s="14" t="s">
        <v>714</v>
      </c>
      <c r="B119" s="16" t="s">
        <v>715</v>
      </c>
      <c r="C119" s="14" t="s">
        <v>219</v>
      </c>
      <c r="D119" s="16" t="s">
        <v>716</v>
      </c>
      <c r="E119" s="14" t="s">
        <v>717</v>
      </c>
      <c r="F119" s="14" t="s">
        <v>215</v>
      </c>
      <c r="G119" s="14" t="s">
        <v>718</v>
      </c>
      <c r="H119" s="18">
        <v>1826000</v>
      </c>
      <c r="I119" s="19"/>
      <c r="J119" s="14" t="s">
        <v>1364</v>
      </c>
      <c r="K119" s="14" t="s">
        <v>1539</v>
      </c>
      <c r="L119" s="1">
        <f t="shared" si="1"/>
        <v>3</v>
      </c>
      <c r="M119" s="14" t="s">
        <v>1540</v>
      </c>
      <c r="N119" s="14"/>
      <c r="O119" s="14" t="s">
        <v>1757</v>
      </c>
      <c r="P119" s="14" t="s">
        <v>1769</v>
      </c>
      <c r="Q119" s="14" t="s">
        <v>2046</v>
      </c>
      <c r="R119" s="14" t="s">
        <v>2048</v>
      </c>
    </row>
    <row r="120" spans="1:18">
      <c r="A120" s="14" t="s">
        <v>719</v>
      </c>
      <c r="B120" s="16" t="s">
        <v>720</v>
      </c>
      <c r="C120" s="14" t="s">
        <v>219</v>
      </c>
      <c r="D120" s="16" t="s">
        <v>721</v>
      </c>
      <c r="E120" s="14" t="s">
        <v>722</v>
      </c>
      <c r="F120" s="14" t="s">
        <v>215</v>
      </c>
      <c r="G120" s="14" t="s">
        <v>723</v>
      </c>
      <c r="H120" s="18">
        <v>10807500</v>
      </c>
      <c r="I120" s="19"/>
      <c r="J120" s="14" t="s">
        <v>1364</v>
      </c>
      <c r="K120" s="14" t="s">
        <v>1539</v>
      </c>
      <c r="L120" s="1">
        <f t="shared" si="1"/>
        <v>3</v>
      </c>
      <c r="M120" s="14" t="s">
        <v>1541</v>
      </c>
      <c r="N120" s="14"/>
      <c r="O120" s="14" t="s">
        <v>1755</v>
      </c>
      <c r="P120" s="14" t="s">
        <v>1773</v>
      </c>
      <c r="Q120" s="14" t="s">
        <v>2046</v>
      </c>
      <c r="R120" s="14" t="s">
        <v>2048</v>
      </c>
    </row>
    <row r="121" spans="1:18">
      <c r="A121" s="14" t="s">
        <v>724</v>
      </c>
      <c r="B121" s="16" t="s">
        <v>725</v>
      </c>
      <c r="C121" s="14" t="s">
        <v>219</v>
      </c>
      <c r="D121" s="16" t="s">
        <v>726</v>
      </c>
      <c r="E121" s="14" t="s">
        <v>727</v>
      </c>
      <c r="F121" s="14" t="s">
        <v>215</v>
      </c>
      <c r="G121" s="14" t="s">
        <v>728</v>
      </c>
      <c r="H121" s="18">
        <v>150355110</v>
      </c>
      <c r="I121" s="19"/>
      <c r="J121" s="14" t="s">
        <v>1364</v>
      </c>
      <c r="K121" s="14" t="s">
        <v>1539</v>
      </c>
      <c r="L121" s="1">
        <f t="shared" si="1"/>
        <v>3</v>
      </c>
      <c r="M121" s="14" t="s">
        <v>1542</v>
      </c>
      <c r="N121" s="14"/>
      <c r="O121" s="14" t="s">
        <v>1754</v>
      </c>
      <c r="P121" s="14" t="s">
        <v>1773</v>
      </c>
      <c r="Q121" s="14" t="s">
        <v>1770</v>
      </c>
      <c r="R121" s="14" t="s">
        <v>1778</v>
      </c>
    </row>
    <row r="122" spans="1:18">
      <c r="A122" s="14" t="s">
        <v>729</v>
      </c>
      <c r="B122" s="16" t="s">
        <v>730</v>
      </c>
      <c r="C122" s="14" t="s">
        <v>219</v>
      </c>
      <c r="D122" s="16" t="s">
        <v>731</v>
      </c>
      <c r="E122" s="14" t="s">
        <v>732</v>
      </c>
      <c r="F122" s="14" t="s">
        <v>215</v>
      </c>
      <c r="G122" s="14" t="s">
        <v>733</v>
      </c>
      <c r="H122" s="18">
        <v>50900000</v>
      </c>
      <c r="I122" s="19"/>
      <c r="J122" s="14" t="s">
        <v>1364</v>
      </c>
      <c r="K122" s="14" t="s">
        <v>1543</v>
      </c>
      <c r="L122" s="1">
        <f t="shared" si="1"/>
        <v>3</v>
      </c>
      <c r="M122" s="14" t="s">
        <v>1544</v>
      </c>
      <c r="N122" s="14"/>
      <c r="O122" s="14" t="s">
        <v>1754</v>
      </c>
      <c r="P122" s="14" t="s">
        <v>1772</v>
      </c>
      <c r="Q122" s="14" t="s">
        <v>2046</v>
      </c>
      <c r="R122" s="14" t="s">
        <v>1777</v>
      </c>
    </row>
    <row r="123" spans="1:18">
      <c r="A123" s="14" t="s">
        <v>734</v>
      </c>
      <c r="B123" s="16" t="s">
        <v>735</v>
      </c>
      <c r="C123" s="14" t="s">
        <v>219</v>
      </c>
      <c r="D123" s="16" t="s">
        <v>736</v>
      </c>
      <c r="E123" s="14" t="s">
        <v>737</v>
      </c>
      <c r="F123" s="14" t="s">
        <v>215</v>
      </c>
      <c r="G123" s="14" t="s">
        <v>738</v>
      </c>
      <c r="H123" s="18">
        <v>19091600</v>
      </c>
      <c r="I123" s="19"/>
      <c r="J123" s="14" t="s">
        <v>1364</v>
      </c>
      <c r="K123" s="14" t="s">
        <v>1543</v>
      </c>
      <c r="L123" s="1">
        <f t="shared" si="1"/>
        <v>3</v>
      </c>
      <c r="M123" s="14" t="s">
        <v>1545</v>
      </c>
      <c r="N123" s="14"/>
      <c r="O123" s="14" t="s">
        <v>1764</v>
      </c>
      <c r="P123" s="14" t="s">
        <v>1772</v>
      </c>
      <c r="Q123" s="14" t="s">
        <v>2046</v>
      </c>
      <c r="R123" s="14" t="s">
        <v>1777</v>
      </c>
    </row>
    <row r="124" spans="1:18">
      <c r="A124" s="14" t="s">
        <v>739</v>
      </c>
      <c r="B124" s="16" t="s">
        <v>740</v>
      </c>
      <c r="C124" s="14" t="s">
        <v>219</v>
      </c>
      <c r="D124" s="16" t="s">
        <v>741</v>
      </c>
      <c r="E124" s="14" t="s">
        <v>742</v>
      </c>
      <c r="F124" s="14" t="s">
        <v>215</v>
      </c>
      <c r="G124" s="14" t="s">
        <v>743</v>
      </c>
      <c r="H124" s="18">
        <v>42350000</v>
      </c>
      <c r="I124" s="19"/>
      <c r="J124" s="14" t="s">
        <v>1364</v>
      </c>
      <c r="K124" s="14" t="s">
        <v>1546</v>
      </c>
      <c r="L124" s="1">
        <f t="shared" si="1"/>
        <v>3</v>
      </c>
      <c r="M124" s="14" t="s">
        <v>1547</v>
      </c>
      <c r="N124" s="14"/>
      <c r="O124" s="14" t="s">
        <v>1762</v>
      </c>
      <c r="P124" s="14" t="s">
        <v>1772</v>
      </c>
      <c r="Q124" s="14" t="s">
        <v>2046</v>
      </c>
      <c r="R124" s="14" t="s">
        <v>1777</v>
      </c>
    </row>
    <row r="125" spans="1:18">
      <c r="A125" s="14" t="s">
        <v>744</v>
      </c>
      <c r="B125" s="16" t="s">
        <v>745</v>
      </c>
      <c r="C125" s="14" t="s">
        <v>219</v>
      </c>
      <c r="D125" s="16" t="s">
        <v>746</v>
      </c>
      <c r="E125" s="14" t="s">
        <v>747</v>
      </c>
      <c r="F125" s="14" t="s">
        <v>215</v>
      </c>
      <c r="G125" s="14" t="s">
        <v>748</v>
      </c>
      <c r="H125" s="18">
        <v>2310000</v>
      </c>
      <c r="I125" s="19"/>
      <c r="J125" s="14" t="s">
        <v>1364</v>
      </c>
      <c r="K125" s="14" t="s">
        <v>1546</v>
      </c>
      <c r="L125" s="1">
        <f t="shared" si="1"/>
        <v>3</v>
      </c>
      <c r="M125" s="14" t="s">
        <v>1548</v>
      </c>
      <c r="N125" s="14"/>
      <c r="O125" s="14" t="s">
        <v>1761</v>
      </c>
      <c r="P125" s="14" t="s">
        <v>1772</v>
      </c>
      <c r="Q125" s="14" t="s">
        <v>2046</v>
      </c>
      <c r="R125" s="14" t="s">
        <v>2048</v>
      </c>
    </row>
    <row r="126" spans="1:18">
      <c r="A126" s="14" t="s">
        <v>749</v>
      </c>
      <c r="B126" s="16" t="s">
        <v>750</v>
      </c>
      <c r="C126" s="14" t="s">
        <v>219</v>
      </c>
      <c r="D126" s="16" t="s">
        <v>751</v>
      </c>
      <c r="E126" s="14" t="s">
        <v>752</v>
      </c>
      <c r="F126" s="14" t="s">
        <v>215</v>
      </c>
      <c r="G126" s="14" t="s">
        <v>753</v>
      </c>
      <c r="H126" s="18">
        <v>10945000</v>
      </c>
      <c r="I126" s="19"/>
      <c r="J126" s="14" t="s">
        <v>1364</v>
      </c>
      <c r="K126" s="14" t="s">
        <v>1549</v>
      </c>
      <c r="L126" s="1">
        <f t="shared" si="1"/>
        <v>3</v>
      </c>
      <c r="M126" s="14" t="s">
        <v>1550</v>
      </c>
      <c r="N126" s="14"/>
      <c r="O126" s="14" t="s">
        <v>1759</v>
      </c>
      <c r="P126" s="14" t="s">
        <v>1773</v>
      </c>
      <c r="Q126" s="14" t="s">
        <v>2046</v>
      </c>
      <c r="R126" s="14" t="s">
        <v>2048</v>
      </c>
    </row>
    <row r="127" spans="1:18">
      <c r="A127" s="14" t="s">
        <v>754</v>
      </c>
      <c r="B127" s="16" t="s">
        <v>755</v>
      </c>
      <c r="C127" s="14" t="s">
        <v>219</v>
      </c>
      <c r="D127" s="16" t="s">
        <v>756</v>
      </c>
      <c r="E127" s="14" t="s">
        <v>757</v>
      </c>
      <c r="F127" s="14" t="s">
        <v>215</v>
      </c>
      <c r="G127" s="14" t="s">
        <v>758</v>
      </c>
      <c r="H127" s="18">
        <v>10516000</v>
      </c>
      <c r="I127" s="19"/>
      <c r="J127" s="14" t="s">
        <v>1364</v>
      </c>
      <c r="K127" s="14" t="s">
        <v>1549</v>
      </c>
      <c r="L127" s="1">
        <f t="shared" si="1"/>
        <v>3</v>
      </c>
      <c r="M127" s="14" t="s">
        <v>1551</v>
      </c>
      <c r="N127" s="14"/>
      <c r="O127" s="14" t="s">
        <v>1755</v>
      </c>
      <c r="P127" s="14" t="s">
        <v>1773</v>
      </c>
      <c r="Q127" s="14" t="s">
        <v>2046</v>
      </c>
      <c r="R127" s="14" t="s">
        <v>2048</v>
      </c>
    </row>
    <row r="128" spans="1:18">
      <c r="A128" s="14" t="s">
        <v>759</v>
      </c>
      <c r="B128" s="16" t="s">
        <v>760</v>
      </c>
      <c r="C128" s="14" t="s">
        <v>219</v>
      </c>
      <c r="D128" s="16" t="s">
        <v>761</v>
      </c>
      <c r="E128" s="14" t="s">
        <v>762</v>
      </c>
      <c r="F128" s="14" t="s">
        <v>215</v>
      </c>
      <c r="G128" s="14" t="s">
        <v>763</v>
      </c>
      <c r="H128" s="18">
        <v>97459800</v>
      </c>
      <c r="I128" s="19"/>
      <c r="J128" s="14" t="s">
        <v>1364</v>
      </c>
      <c r="K128" s="14" t="s">
        <v>1549</v>
      </c>
      <c r="L128" s="1">
        <f t="shared" si="1"/>
        <v>3</v>
      </c>
      <c r="M128" s="14" t="s">
        <v>1552</v>
      </c>
      <c r="N128" s="14"/>
      <c r="O128" s="14" t="s">
        <v>1754</v>
      </c>
      <c r="P128" s="14" t="s">
        <v>1775</v>
      </c>
      <c r="Q128" s="14" t="s">
        <v>1771</v>
      </c>
      <c r="R128" s="14" t="s">
        <v>1778</v>
      </c>
    </row>
    <row r="129" spans="1:18">
      <c r="A129" s="14" t="s">
        <v>764</v>
      </c>
      <c r="B129" s="16" t="s">
        <v>765</v>
      </c>
      <c r="C129" s="14" t="s">
        <v>219</v>
      </c>
      <c r="D129" s="16" t="s">
        <v>766</v>
      </c>
      <c r="E129" s="14" t="s">
        <v>767</v>
      </c>
      <c r="F129" s="14" t="s">
        <v>215</v>
      </c>
      <c r="G129" s="14" t="s">
        <v>768</v>
      </c>
      <c r="H129" s="18">
        <v>166108900</v>
      </c>
      <c r="I129" s="19"/>
      <c r="J129" s="14" t="s">
        <v>1364</v>
      </c>
      <c r="K129" s="14" t="s">
        <v>1549</v>
      </c>
      <c r="L129" s="1">
        <f t="shared" si="1"/>
        <v>3</v>
      </c>
      <c r="M129" s="14" t="s">
        <v>1553</v>
      </c>
      <c r="N129" s="14"/>
      <c r="O129" s="14" t="s">
        <v>1754</v>
      </c>
      <c r="P129" s="14" t="s">
        <v>1773</v>
      </c>
      <c r="Q129" s="14" t="s">
        <v>1770</v>
      </c>
      <c r="R129" s="14" t="s">
        <v>1778</v>
      </c>
    </row>
    <row r="130" spans="1:18">
      <c r="A130" s="14" t="s">
        <v>769</v>
      </c>
      <c r="B130" s="16" t="s">
        <v>770</v>
      </c>
      <c r="C130" s="14" t="s">
        <v>219</v>
      </c>
      <c r="D130" s="16" t="s">
        <v>771</v>
      </c>
      <c r="E130" s="14" t="s">
        <v>772</v>
      </c>
      <c r="F130" s="14" t="s">
        <v>215</v>
      </c>
      <c r="G130" s="14" t="s">
        <v>773</v>
      </c>
      <c r="H130" s="18">
        <v>73000000</v>
      </c>
      <c r="I130" s="19"/>
      <c r="J130" s="14" t="s">
        <v>1364</v>
      </c>
      <c r="K130" s="14" t="s">
        <v>1554</v>
      </c>
      <c r="L130" s="1">
        <f t="shared" si="1"/>
        <v>3</v>
      </c>
      <c r="M130" s="14" t="s">
        <v>1555</v>
      </c>
      <c r="N130" s="14"/>
      <c r="O130" s="14" t="s">
        <v>1754</v>
      </c>
      <c r="P130" s="14" t="s">
        <v>1769</v>
      </c>
      <c r="Q130" s="14" t="s">
        <v>1770</v>
      </c>
      <c r="R130" s="14" t="s">
        <v>1776</v>
      </c>
    </row>
    <row r="131" spans="1:18">
      <c r="A131" s="14" t="s">
        <v>774</v>
      </c>
      <c r="B131" s="16" t="s">
        <v>775</v>
      </c>
      <c r="C131" s="14" t="s">
        <v>219</v>
      </c>
      <c r="D131" s="16" t="s">
        <v>776</v>
      </c>
      <c r="E131" s="14" t="s">
        <v>777</v>
      </c>
      <c r="F131" s="14" t="s">
        <v>215</v>
      </c>
      <c r="G131" s="14" t="s">
        <v>778</v>
      </c>
      <c r="H131" s="18">
        <v>9960000</v>
      </c>
      <c r="I131" s="19"/>
      <c r="J131" s="14" t="s">
        <v>1364</v>
      </c>
      <c r="K131" s="14" t="s">
        <v>1554</v>
      </c>
      <c r="L131" s="1">
        <f t="shared" si="1"/>
        <v>3</v>
      </c>
      <c r="M131" s="14" t="s">
        <v>1556</v>
      </c>
      <c r="N131" s="14"/>
      <c r="O131" s="14" t="s">
        <v>1757</v>
      </c>
      <c r="P131" s="14" t="s">
        <v>1773</v>
      </c>
      <c r="Q131" s="14" t="s">
        <v>2046</v>
      </c>
      <c r="R131" s="14" t="s">
        <v>2048</v>
      </c>
    </row>
    <row r="132" spans="1:18">
      <c r="A132" s="14" t="s">
        <v>779</v>
      </c>
      <c r="B132" s="16" t="s">
        <v>780</v>
      </c>
      <c r="C132" s="14" t="s">
        <v>219</v>
      </c>
      <c r="D132" s="16" t="s">
        <v>741</v>
      </c>
      <c r="E132" s="14" t="s">
        <v>742</v>
      </c>
      <c r="F132" s="14" t="s">
        <v>215</v>
      </c>
      <c r="G132" s="14" t="s">
        <v>743</v>
      </c>
      <c r="H132" s="18">
        <v>21340000</v>
      </c>
      <c r="I132" s="19"/>
      <c r="J132" s="14" t="s">
        <v>1364</v>
      </c>
      <c r="K132" s="14" t="s">
        <v>1377</v>
      </c>
      <c r="L132" s="1">
        <f t="shared" si="1"/>
        <v>3</v>
      </c>
      <c r="M132" s="14" t="s">
        <v>1557</v>
      </c>
      <c r="N132" s="14"/>
      <c r="O132" s="14" t="s">
        <v>1764</v>
      </c>
      <c r="P132" s="14" t="s">
        <v>1772</v>
      </c>
      <c r="Q132" s="14" t="s">
        <v>2046</v>
      </c>
      <c r="R132" s="14" t="s">
        <v>1777</v>
      </c>
    </row>
    <row r="133" spans="1:18">
      <c r="A133" s="14" t="s">
        <v>781</v>
      </c>
      <c r="B133" s="16" t="s">
        <v>782</v>
      </c>
      <c r="C133" s="14" t="s">
        <v>219</v>
      </c>
      <c r="D133" s="16" t="s">
        <v>783</v>
      </c>
      <c r="E133" s="14" t="s">
        <v>784</v>
      </c>
      <c r="F133" s="14" t="s">
        <v>215</v>
      </c>
      <c r="G133" s="14" t="s">
        <v>785</v>
      </c>
      <c r="H133" s="18">
        <v>310154074</v>
      </c>
      <c r="I133" s="19"/>
      <c r="J133" s="14" t="s">
        <v>1364</v>
      </c>
      <c r="K133" s="14" t="s">
        <v>1558</v>
      </c>
      <c r="L133" s="1">
        <f t="shared" si="1"/>
        <v>3</v>
      </c>
      <c r="M133" s="14" t="s">
        <v>1559</v>
      </c>
      <c r="N133" s="14"/>
      <c r="O133" s="14" t="s">
        <v>1754</v>
      </c>
      <c r="P133" s="14" t="s">
        <v>1769</v>
      </c>
      <c r="Q133" s="14" t="s">
        <v>2046</v>
      </c>
      <c r="R133" s="14" t="s">
        <v>1777</v>
      </c>
    </row>
    <row r="134" spans="1:18">
      <c r="A134" s="14" t="s">
        <v>786</v>
      </c>
      <c r="B134" s="16" t="s">
        <v>787</v>
      </c>
      <c r="C134" s="14" t="s">
        <v>219</v>
      </c>
      <c r="D134" s="16" t="s">
        <v>220</v>
      </c>
      <c r="E134" s="14" t="s">
        <v>221</v>
      </c>
      <c r="F134" s="14" t="s">
        <v>215</v>
      </c>
      <c r="G134" s="14" t="s">
        <v>222</v>
      </c>
      <c r="H134" s="18">
        <v>1230900000</v>
      </c>
      <c r="I134" s="19"/>
      <c r="J134" s="14" t="s">
        <v>1364</v>
      </c>
      <c r="K134" s="14" t="s">
        <v>1558</v>
      </c>
      <c r="L134" s="1">
        <f t="shared" si="1"/>
        <v>3</v>
      </c>
      <c r="M134" s="14" t="s">
        <v>1560</v>
      </c>
      <c r="N134" s="14"/>
      <c r="O134" s="14" t="s">
        <v>1754</v>
      </c>
      <c r="P134" s="14" t="s">
        <v>1769</v>
      </c>
      <c r="Q134" s="14" t="s">
        <v>1770</v>
      </c>
      <c r="R134" s="14" t="s">
        <v>1776</v>
      </c>
    </row>
    <row r="135" spans="1:18">
      <c r="A135" s="14" t="s">
        <v>788</v>
      </c>
      <c r="B135" s="16" t="s">
        <v>789</v>
      </c>
      <c r="C135" s="14" t="s">
        <v>219</v>
      </c>
      <c r="D135" s="16" t="s">
        <v>790</v>
      </c>
      <c r="E135" s="14" t="s">
        <v>791</v>
      </c>
      <c r="F135" s="14" t="s">
        <v>215</v>
      </c>
      <c r="G135" s="14" t="s">
        <v>792</v>
      </c>
      <c r="H135" s="18">
        <v>2856282000</v>
      </c>
      <c r="I135" s="19"/>
      <c r="J135" s="14" t="s">
        <v>1364</v>
      </c>
      <c r="K135" s="14" t="s">
        <v>1558</v>
      </c>
      <c r="L135" s="1">
        <f t="shared" si="1"/>
        <v>3</v>
      </c>
      <c r="M135" s="14" t="s">
        <v>1561</v>
      </c>
      <c r="N135" s="14"/>
      <c r="O135" s="14" t="s">
        <v>1754</v>
      </c>
      <c r="P135" s="14" t="s">
        <v>1769</v>
      </c>
      <c r="Q135" s="14" t="s">
        <v>2046</v>
      </c>
      <c r="R135" s="14" t="s">
        <v>2048</v>
      </c>
    </row>
    <row r="136" spans="1:18">
      <c r="A136" s="14" t="s">
        <v>793</v>
      </c>
      <c r="B136" s="16" t="s">
        <v>794</v>
      </c>
      <c r="C136" s="14" t="s">
        <v>219</v>
      </c>
      <c r="D136" s="16" t="s">
        <v>306</v>
      </c>
      <c r="E136" s="14" t="s">
        <v>307</v>
      </c>
      <c r="F136" s="14" t="s">
        <v>215</v>
      </c>
      <c r="G136" s="14" t="s">
        <v>308</v>
      </c>
      <c r="H136" s="18">
        <v>10956000</v>
      </c>
      <c r="I136" s="19"/>
      <c r="J136" s="14" t="s">
        <v>1364</v>
      </c>
      <c r="K136" s="14" t="s">
        <v>1558</v>
      </c>
      <c r="L136" s="1">
        <f t="shared" si="1"/>
        <v>3</v>
      </c>
      <c r="M136" s="14" t="s">
        <v>1562</v>
      </c>
      <c r="N136" s="14"/>
      <c r="O136" s="14" t="s">
        <v>1756</v>
      </c>
      <c r="P136" s="14" t="s">
        <v>1773</v>
      </c>
      <c r="Q136" s="14" t="s">
        <v>2046</v>
      </c>
      <c r="R136" s="14" t="s">
        <v>2048</v>
      </c>
    </row>
    <row r="137" spans="1:18">
      <c r="A137" s="14" t="s">
        <v>795</v>
      </c>
      <c r="B137" s="16" t="s">
        <v>796</v>
      </c>
      <c r="C137" s="14" t="s">
        <v>219</v>
      </c>
      <c r="D137" s="16" t="s">
        <v>480</v>
      </c>
      <c r="E137" s="14" t="s">
        <v>481</v>
      </c>
      <c r="F137" s="14" t="s">
        <v>215</v>
      </c>
      <c r="G137" s="14" t="s">
        <v>482</v>
      </c>
      <c r="H137" s="18">
        <v>58300000</v>
      </c>
      <c r="I137" s="19"/>
      <c r="J137" s="14" t="s">
        <v>1364</v>
      </c>
      <c r="K137" s="14" t="s">
        <v>1563</v>
      </c>
      <c r="L137" s="1">
        <f t="shared" si="1"/>
        <v>2</v>
      </c>
      <c r="M137" s="14" t="s">
        <v>1564</v>
      </c>
      <c r="N137" s="14"/>
      <c r="O137" s="14" t="s">
        <v>1754</v>
      </c>
      <c r="P137" s="14" t="s">
        <v>1772</v>
      </c>
      <c r="Q137" s="14" t="s">
        <v>2046</v>
      </c>
      <c r="R137" s="14" t="s">
        <v>1777</v>
      </c>
    </row>
    <row r="138" spans="1:18">
      <c r="A138" s="14" t="s">
        <v>797</v>
      </c>
      <c r="B138" s="16" t="s">
        <v>798</v>
      </c>
      <c r="C138" s="14" t="s">
        <v>219</v>
      </c>
      <c r="D138" s="16" t="s">
        <v>799</v>
      </c>
      <c r="E138" s="14" t="s">
        <v>800</v>
      </c>
      <c r="F138" s="14" t="s">
        <v>215</v>
      </c>
      <c r="G138" s="14" t="s">
        <v>801</v>
      </c>
      <c r="H138" s="18">
        <v>49233017</v>
      </c>
      <c r="I138" s="19"/>
      <c r="J138" s="14" t="s">
        <v>1364</v>
      </c>
      <c r="K138" s="14" t="s">
        <v>1565</v>
      </c>
      <c r="L138" s="1">
        <f t="shared" si="1"/>
        <v>2</v>
      </c>
      <c r="M138" s="14" t="s">
        <v>1566</v>
      </c>
      <c r="N138" s="14"/>
      <c r="O138" s="14" t="s">
        <v>1754</v>
      </c>
      <c r="P138" s="14" t="s">
        <v>1772</v>
      </c>
      <c r="Q138" s="14" t="s">
        <v>1770</v>
      </c>
      <c r="R138" s="14" t="s">
        <v>1778</v>
      </c>
    </row>
    <row r="139" spans="1:18">
      <c r="A139" s="14" t="s">
        <v>802</v>
      </c>
      <c r="B139" s="16" t="s">
        <v>803</v>
      </c>
      <c r="C139" s="14" t="s">
        <v>219</v>
      </c>
      <c r="D139" s="16" t="s">
        <v>804</v>
      </c>
      <c r="E139" s="14" t="s">
        <v>805</v>
      </c>
      <c r="F139" s="14" t="s">
        <v>215</v>
      </c>
      <c r="G139" s="14" t="s">
        <v>806</v>
      </c>
      <c r="H139" s="18">
        <v>53600000</v>
      </c>
      <c r="I139" s="19"/>
      <c r="J139" s="14" t="s">
        <v>1364</v>
      </c>
      <c r="K139" s="14" t="s">
        <v>1565</v>
      </c>
      <c r="L139" s="1">
        <f t="shared" si="1"/>
        <v>2</v>
      </c>
      <c r="M139" s="14" t="s">
        <v>1567</v>
      </c>
      <c r="N139" s="14"/>
      <c r="O139" s="14" t="s">
        <v>1754</v>
      </c>
      <c r="P139" s="14" t="s">
        <v>1772</v>
      </c>
      <c r="Q139" s="14" t="s">
        <v>2046</v>
      </c>
      <c r="R139" s="14" t="s">
        <v>1777</v>
      </c>
    </row>
    <row r="140" spans="1:18">
      <c r="A140" s="14" t="s">
        <v>807</v>
      </c>
      <c r="B140" s="16" t="s">
        <v>808</v>
      </c>
      <c r="C140" s="14" t="s">
        <v>219</v>
      </c>
      <c r="D140" s="16" t="s">
        <v>756</v>
      </c>
      <c r="E140" s="14" t="s">
        <v>757</v>
      </c>
      <c r="F140" s="14" t="s">
        <v>215</v>
      </c>
      <c r="G140" s="14" t="s">
        <v>758</v>
      </c>
      <c r="H140" s="18">
        <v>10967000</v>
      </c>
      <c r="I140" s="19"/>
      <c r="J140" s="14" t="s">
        <v>1364</v>
      </c>
      <c r="K140" s="14" t="s">
        <v>1565</v>
      </c>
      <c r="L140" s="1">
        <f t="shared" ref="L140:L203" si="2">IF(OR(MID(K140,6,2)="01",MID(K140,6,2)="02",MID(K140,6,2)="03"),1,IF(OR(MID(K140,6,2)="04",MID(K140,6,2)="05",MID(K140,6,2)="06"),2,IF(OR(MID(K140,6,2)="07",MID(K140,6,2)="08",MID(K140,6,2)="09"),3,4)))</f>
        <v>2</v>
      </c>
      <c r="M140" s="14" t="s">
        <v>1568</v>
      </c>
      <c r="N140" s="14"/>
      <c r="O140" s="14" t="s">
        <v>1755</v>
      </c>
      <c r="P140" s="14" t="s">
        <v>1773</v>
      </c>
      <c r="Q140" s="14" t="s">
        <v>2046</v>
      </c>
      <c r="R140" s="14" t="s">
        <v>2048</v>
      </c>
    </row>
    <row r="141" spans="1:18">
      <c r="A141" s="14" t="s">
        <v>809</v>
      </c>
      <c r="B141" s="16" t="s">
        <v>434</v>
      </c>
      <c r="C141" s="14" t="s">
        <v>219</v>
      </c>
      <c r="D141" s="16" t="s">
        <v>810</v>
      </c>
      <c r="E141" s="14" t="s">
        <v>811</v>
      </c>
      <c r="F141" s="14" t="s">
        <v>215</v>
      </c>
      <c r="G141" s="14" t="s">
        <v>812</v>
      </c>
      <c r="H141" s="18">
        <v>48276247</v>
      </c>
      <c r="I141" s="19"/>
      <c r="J141" s="14" t="s">
        <v>1364</v>
      </c>
      <c r="K141" s="14" t="s">
        <v>1569</v>
      </c>
      <c r="L141" s="1">
        <f t="shared" si="2"/>
        <v>2</v>
      </c>
      <c r="M141" s="14" t="s">
        <v>1570</v>
      </c>
      <c r="N141" s="14"/>
      <c r="O141" s="14" t="s">
        <v>158</v>
      </c>
      <c r="P141" s="14" t="s">
        <v>1773</v>
      </c>
      <c r="Q141" s="14" t="s">
        <v>1770</v>
      </c>
      <c r="R141" s="14" t="s">
        <v>1778</v>
      </c>
    </row>
    <row r="142" spans="1:18">
      <c r="A142" s="14" t="s">
        <v>813</v>
      </c>
      <c r="B142" s="16" t="s">
        <v>814</v>
      </c>
      <c r="C142" s="14" t="s">
        <v>219</v>
      </c>
      <c r="D142" s="16" t="s">
        <v>388</v>
      </c>
      <c r="E142" s="14" t="s">
        <v>389</v>
      </c>
      <c r="F142" s="14" t="s">
        <v>215</v>
      </c>
      <c r="G142" s="14" t="s">
        <v>390</v>
      </c>
      <c r="H142" s="18">
        <v>890766058</v>
      </c>
      <c r="I142" s="19"/>
      <c r="J142" s="14" t="s">
        <v>1364</v>
      </c>
      <c r="K142" s="14" t="s">
        <v>1571</v>
      </c>
      <c r="L142" s="1">
        <f t="shared" si="2"/>
        <v>2</v>
      </c>
      <c r="M142" s="14" t="s">
        <v>1572</v>
      </c>
      <c r="N142" s="14"/>
      <c r="O142" s="14" t="s">
        <v>1754</v>
      </c>
      <c r="P142" s="14" t="s">
        <v>1773</v>
      </c>
      <c r="Q142" s="14" t="s">
        <v>1770</v>
      </c>
      <c r="R142" s="14" t="s">
        <v>1778</v>
      </c>
    </row>
    <row r="143" spans="1:18">
      <c r="A143" s="14" t="s">
        <v>815</v>
      </c>
      <c r="B143" s="16" t="s">
        <v>816</v>
      </c>
      <c r="C143" s="14" t="s">
        <v>219</v>
      </c>
      <c r="D143" s="16" t="s">
        <v>817</v>
      </c>
      <c r="E143" s="14" t="s">
        <v>818</v>
      </c>
      <c r="F143" s="14" t="s">
        <v>215</v>
      </c>
      <c r="G143" s="14" t="s">
        <v>819</v>
      </c>
      <c r="H143" s="18">
        <v>120000000</v>
      </c>
      <c r="I143" s="19"/>
      <c r="J143" s="14" t="s">
        <v>1364</v>
      </c>
      <c r="K143" s="14" t="s">
        <v>1571</v>
      </c>
      <c r="L143" s="1">
        <f t="shared" si="2"/>
        <v>2</v>
      </c>
      <c r="M143" s="14" t="s">
        <v>1573</v>
      </c>
      <c r="N143" s="14"/>
      <c r="O143" s="14" t="s">
        <v>1754</v>
      </c>
      <c r="P143" s="14" t="s">
        <v>1769</v>
      </c>
      <c r="Q143" s="14" t="s">
        <v>1771</v>
      </c>
      <c r="R143" s="14" t="s">
        <v>1776</v>
      </c>
    </row>
    <row r="144" spans="1:18">
      <c r="A144" s="14" t="s">
        <v>820</v>
      </c>
      <c r="B144" s="16" t="s">
        <v>821</v>
      </c>
      <c r="C144" s="14" t="s">
        <v>219</v>
      </c>
      <c r="D144" s="16" t="s">
        <v>822</v>
      </c>
      <c r="E144" s="14" t="s">
        <v>823</v>
      </c>
      <c r="F144" s="14" t="s">
        <v>215</v>
      </c>
      <c r="G144" s="14" t="s">
        <v>824</v>
      </c>
      <c r="H144" s="18">
        <v>167601741</v>
      </c>
      <c r="I144" s="19"/>
      <c r="J144" s="14" t="s">
        <v>1364</v>
      </c>
      <c r="K144" s="14" t="s">
        <v>1574</v>
      </c>
      <c r="L144" s="1">
        <f t="shared" si="2"/>
        <v>2</v>
      </c>
      <c r="M144" s="14" t="s">
        <v>1575</v>
      </c>
      <c r="N144" s="14"/>
      <c r="O144" s="14" t="s">
        <v>1754</v>
      </c>
      <c r="P144" s="14" t="s">
        <v>1773</v>
      </c>
      <c r="Q144" s="14" t="s">
        <v>1770</v>
      </c>
      <c r="R144" s="14" t="s">
        <v>1778</v>
      </c>
    </row>
    <row r="145" spans="1:18">
      <c r="A145" s="14" t="s">
        <v>825</v>
      </c>
      <c r="B145" s="16" t="s">
        <v>826</v>
      </c>
      <c r="C145" s="14" t="s">
        <v>219</v>
      </c>
      <c r="D145" s="16" t="s">
        <v>269</v>
      </c>
      <c r="E145" s="14" t="s">
        <v>270</v>
      </c>
      <c r="F145" s="14" t="s">
        <v>215</v>
      </c>
      <c r="G145" s="14" t="s">
        <v>271</v>
      </c>
      <c r="H145" s="18">
        <v>36432000</v>
      </c>
      <c r="I145" s="19"/>
      <c r="J145" s="14" t="s">
        <v>1364</v>
      </c>
      <c r="K145" s="14" t="s">
        <v>1576</v>
      </c>
      <c r="L145" s="1">
        <f t="shared" si="2"/>
        <v>2</v>
      </c>
      <c r="M145" s="14" t="s">
        <v>1577</v>
      </c>
      <c r="N145" s="14"/>
      <c r="O145" s="14" t="s">
        <v>1756</v>
      </c>
      <c r="P145" s="14" t="s">
        <v>1769</v>
      </c>
      <c r="Q145" s="14" t="s">
        <v>2046</v>
      </c>
      <c r="R145" s="14" t="s">
        <v>1777</v>
      </c>
    </row>
    <row r="146" spans="1:18">
      <c r="A146" s="14" t="s">
        <v>827</v>
      </c>
      <c r="B146" s="16" t="s">
        <v>828</v>
      </c>
      <c r="C146" s="14" t="s">
        <v>219</v>
      </c>
      <c r="D146" s="16" t="s">
        <v>829</v>
      </c>
      <c r="E146" s="14" t="s">
        <v>830</v>
      </c>
      <c r="F146" s="14" t="s">
        <v>215</v>
      </c>
      <c r="G146" s="14" t="s">
        <v>831</v>
      </c>
      <c r="H146" s="18">
        <v>17688000</v>
      </c>
      <c r="I146" s="19"/>
      <c r="J146" s="14" t="s">
        <v>1364</v>
      </c>
      <c r="K146" s="14" t="s">
        <v>1578</v>
      </c>
      <c r="L146" s="1">
        <f t="shared" si="2"/>
        <v>2</v>
      </c>
      <c r="M146" s="14" t="s">
        <v>1579</v>
      </c>
      <c r="N146" s="14"/>
      <c r="O146" s="14" t="s">
        <v>158</v>
      </c>
      <c r="P146" s="14" t="s">
        <v>1772</v>
      </c>
      <c r="Q146" s="14" t="s">
        <v>2046</v>
      </c>
      <c r="R146" s="14" t="s">
        <v>1777</v>
      </c>
    </row>
    <row r="147" spans="1:18">
      <c r="A147" s="14" t="s">
        <v>832</v>
      </c>
      <c r="B147" s="16" t="s">
        <v>833</v>
      </c>
      <c r="C147" s="14" t="s">
        <v>219</v>
      </c>
      <c r="D147" s="16" t="s">
        <v>834</v>
      </c>
      <c r="E147" s="14" t="s">
        <v>835</v>
      </c>
      <c r="F147" s="14" t="s">
        <v>215</v>
      </c>
      <c r="G147" s="14" t="s">
        <v>836</v>
      </c>
      <c r="H147" s="18">
        <v>10824000</v>
      </c>
      <c r="I147" s="19"/>
      <c r="J147" s="14" t="s">
        <v>1364</v>
      </c>
      <c r="K147" s="14" t="s">
        <v>1578</v>
      </c>
      <c r="L147" s="1">
        <f t="shared" si="2"/>
        <v>2</v>
      </c>
      <c r="M147" s="14" t="s">
        <v>1580</v>
      </c>
      <c r="N147" s="14"/>
      <c r="O147" s="14" t="s">
        <v>1757</v>
      </c>
      <c r="P147" s="14" t="s">
        <v>2050</v>
      </c>
      <c r="Q147" s="14" t="s">
        <v>2046</v>
      </c>
      <c r="R147" s="14" t="s">
        <v>2048</v>
      </c>
    </row>
    <row r="148" spans="1:18">
      <c r="A148" s="14" t="s">
        <v>837</v>
      </c>
      <c r="B148" s="16" t="s">
        <v>838</v>
      </c>
      <c r="C148" s="14" t="s">
        <v>219</v>
      </c>
      <c r="D148" s="16" t="s">
        <v>281</v>
      </c>
      <c r="E148" s="14" t="s">
        <v>282</v>
      </c>
      <c r="F148" s="14" t="s">
        <v>215</v>
      </c>
      <c r="G148" s="14" t="s">
        <v>283</v>
      </c>
      <c r="H148" s="18">
        <v>7658000</v>
      </c>
      <c r="I148" s="19"/>
      <c r="J148" s="14" t="s">
        <v>1364</v>
      </c>
      <c r="K148" s="14" t="s">
        <v>1578</v>
      </c>
      <c r="L148" s="1">
        <f t="shared" si="2"/>
        <v>2</v>
      </c>
      <c r="M148" s="14" t="s">
        <v>1581</v>
      </c>
      <c r="N148" s="14"/>
      <c r="O148" s="14" t="s">
        <v>1757</v>
      </c>
      <c r="P148" s="14" t="s">
        <v>1769</v>
      </c>
      <c r="Q148" s="14" t="s">
        <v>2046</v>
      </c>
      <c r="R148" s="14" t="s">
        <v>2048</v>
      </c>
    </row>
    <row r="149" spans="1:18">
      <c r="A149" s="14" t="s">
        <v>839</v>
      </c>
      <c r="B149" s="16" t="s">
        <v>840</v>
      </c>
      <c r="C149" s="14" t="s">
        <v>219</v>
      </c>
      <c r="D149" s="16" t="s">
        <v>126</v>
      </c>
      <c r="E149" s="14" t="s">
        <v>250</v>
      </c>
      <c r="F149" s="14" t="s">
        <v>215</v>
      </c>
      <c r="G149" s="14" t="s">
        <v>251</v>
      </c>
      <c r="H149" s="18">
        <v>36663000</v>
      </c>
      <c r="I149" s="19"/>
      <c r="J149" s="14" t="s">
        <v>1364</v>
      </c>
      <c r="K149" s="14" t="s">
        <v>1582</v>
      </c>
      <c r="L149" s="1">
        <f t="shared" si="2"/>
        <v>2</v>
      </c>
      <c r="M149" s="14" t="s">
        <v>1583</v>
      </c>
      <c r="N149" s="14"/>
      <c r="O149" s="14" t="s">
        <v>1762</v>
      </c>
      <c r="P149" s="14" t="s">
        <v>1773</v>
      </c>
      <c r="Q149" s="14" t="s">
        <v>2046</v>
      </c>
      <c r="R149" s="14" t="s">
        <v>1777</v>
      </c>
    </row>
    <row r="150" spans="1:18">
      <c r="A150" s="14" t="s">
        <v>841</v>
      </c>
      <c r="B150" s="16" t="s">
        <v>842</v>
      </c>
      <c r="C150" s="14" t="s">
        <v>219</v>
      </c>
      <c r="D150" s="16" t="s">
        <v>172</v>
      </c>
      <c r="E150" s="14" t="s">
        <v>843</v>
      </c>
      <c r="F150" s="14" t="s">
        <v>215</v>
      </c>
      <c r="G150" s="14" t="s">
        <v>844</v>
      </c>
      <c r="H150" s="18">
        <v>17669520</v>
      </c>
      <c r="I150" s="19"/>
      <c r="J150" s="14" t="s">
        <v>1364</v>
      </c>
      <c r="K150" s="14" t="s">
        <v>1582</v>
      </c>
      <c r="L150" s="1">
        <f t="shared" si="2"/>
        <v>2</v>
      </c>
      <c r="M150" s="14" t="s">
        <v>1584</v>
      </c>
      <c r="N150" s="14"/>
      <c r="O150" s="14" t="s">
        <v>1764</v>
      </c>
      <c r="P150" s="14" t="s">
        <v>1772</v>
      </c>
      <c r="Q150" s="14" t="s">
        <v>2046</v>
      </c>
      <c r="R150" s="14" t="s">
        <v>1777</v>
      </c>
    </row>
    <row r="151" spans="1:18">
      <c r="A151" s="14" t="s">
        <v>845</v>
      </c>
      <c r="B151" s="16" t="s">
        <v>846</v>
      </c>
      <c r="C151" s="14" t="s">
        <v>219</v>
      </c>
      <c r="D151" s="16" t="s">
        <v>847</v>
      </c>
      <c r="E151" s="14" t="s">
        <v>848</v>
      </c>
      <c r="F151" s="14" t="s">
        <v>215</v>
      </c>
      <c r="G151" s="14" t="s">
        <v>849</v>
      </c>
      <c r="H151" s="18">
        <v>20409000</v>
      </c>
      <c r="I151" s="19"/>
      <c r="J151" s="14" t="s">
        <v>1364</v>
      </c>
      <c r="K151" s="14" t="s">
        <v>1582</v>
      </c>
      <c r="L151" s="1">
        <f t="shared" si="2"/>
        <v>2</v>
      </c>
      <c r="M151" s="14" t="s">
        <v>1585</v>
      </c>
      <c r="N151" s="14"/>
      <c r="O151" s="14" t="s">
        <v>1766</v>
      </c>
      <c r="P151" s="14" t="s">
        <v>1769</v>
      </c>
      <c r="Q151" s="14" t="s">
        <v>2046</v>
      </c>
      <c r="R151" s="14" t="s">
        <v>1777</v>
      </c>
    </row>
    <row r="152" spans="1:18">
      <c r="A152" s="14" t="s">
        <v>850</v>
      </c>
      <c r="B152" s="16" t="s">
        <v>851</v>
      </c>
      <c r="C152" s="14" t="s">
        <v>219</v>
      </c>
      <c r="D152" s="16" t="s">
        <v>99</v>
      </c>
      <c r="E152" s="14" t="s">
        <v>852</v>
      </c>
      <c r="F152" s="14" t="s">
        <v>215</v>
      </c>
      <c r="G152" s="14" t="s">
        <v>853</v>
      </c>
      <c r="H152" s="18">
        <v>101200000</v>
      </c>
      <c r="I152" s="19"/>
      <c r="J152" s="14" t="s">
        <v>1364</v>
      </c>
      <c r="K152" s="14" t="s">
        <v>1586</v>
      </c>
      <c r="L152" s="1">
        <f t="shared" si="2"/>
        <v>2</v>
      </c>
      <c r="M152" s="14" t="s">
        <v>1587</v>
      </c>
      <c r="N152" s="14"/>
      <c r="O152" s="14" t="s">
        <v>1754</v>
      </c>
      <c r="P152" s="14" t="s">
        <v>1769</v>
      </c>
      <c r="Q152" s="14" t="s">
        <v>2046</v>
      </c>
      <c r="R152" s="14" t="s">
        <v>1777</v>
      </c>
    </row>
    <row r="153" spans="1:18">
      <c r="A153" s="14" t="s">
        <v>854</v>
      </c>
      <c r="B153" s="16" t="s">
        <v>855</v>
      </c>
      <c r="C153" s="14" t="s">
        <v>219</v>
      </c>
      <c r="D153" s="16" t="s">
        <v>388</v>
      </c>
      <c r="E153" s="14" t="s">
        <v>389</v>
      </c>
      <c r="F153" s="14" t="s">
        <v>215</v>
      </c>
      <c r="G153" s="14" t="s">
        <v>390</v>
      </c>
      <c r="H153" s="18">
        <v>247369926</v>
      </c>
      <c r="I153" s="19"/>
      <c r="J153" s="14" t="s">
        <v>1364</v>
      </c>
      <c r="K153" s="14" t="s">
        <v>1588</v>
      </c>
      <c r="L153" s="1">
        <f t="shared" si="2"/>
        <v>2</v>
      </c>
      <c r="M153" s="14" t="s">
        <v>1589</v>
      </c>
      <c r="N153" s="14"/>
      <c r="O153" s="14" t="s">
        <v>1754</v>
      </c>
      <c r="P153" s="14" t="s">
        <v>1773</v>
      </c>
      <c r="Q153" s="14" t="s">
        <v>1770</v>
      </c>
      <c r="R153" s="14" t="s">
        <v>1778</v>
      </c>
    </row>
    <row r="154" spans="1:18">
      <c r="A154" s="14" t="s">
        <v>856</v>
      </c>
      <c r="B154" s="16" t="s">
        <v>857</v>
      </c>
      <c r="C154" s="14" t="s">
        <v>219</v>
      </c>
      <c r="D154" s="16" t="s">
        <v>858</v>
      </c>
      <c r="E154" s="14" t="s">
        <v>859</v>
      </c>
      <c r="F154" s="14" t="s">
        <v>215</v>
      </c>
      <c r="G154" s="14" t="s">
        <v>860</v>
      </c>
      <c r="H154" s="18">
        <v>196686600</v>
      </c>
      <c r="I154" s="19"/>
      <c r="J154" s="14" t="s">
        <v>1364</v>
      </c>
      <c r="K154" s="14" t="s">
        <v>1588</v>
      </c>
      <c r="L154" s="1">
        <f t="shared" si="2"/>
        <v>2</v>
      </c>
      <c r="M154" s="14" t="s">
        <v>1589</v>
      </c>
      <c r="N154" s="14"/>
      <c r="O154" s="14" t="s">
        <v>1754</v>
      </c>
      <c r="P154" s="14" t="s">
        <v>1773</v>
      </c>
      <c r="Q154" s="14" t="s">
        <v>1770</v>
      </c>
      <c r="R154" s="14" t="s">
        <v>1778</v>
      </c>
    </row>
    <row r="155" spans="1:18">
      <c r="A155" s="14" t="s">
        <v>861</v>
      </c>
      <c r="B155" s="16" t="s">
        <v>862</v>
      </c>
      <c r="C155" s="14" t="s">
        <v>219</v>
      </c>
      <c r="D155" s="16" t="s">
        <v>863</v>
      </c>
      <c r="E155" s="14" t="s">
        <v>864</v>
      </c>
      <c r="F155" s="14" t="s">
        <v>215</v>
      </c>
      <c r="G155" s="14" t="s">
        <v>865</v>
      </c>
      <c r="H155" s="18">
        <v>41126490</v>
      </c>
      <c r="I155" s="19"/>
      <c r="J155" s="14" t="s">
        <v>1364</v>
      </c>
      <c r="K155" s="14" t="s">
        <v>1590</v>
      </c>
      <c r="L155" s="1">
        <f t="shared" si="2"/>
        <v>2</v>
      </c>
      <c r="M155" s="14" t="s">
        <v>1591</v>
      </c>
      <c r="N155" s="14"/>
      <c r="O155" s="14" t="s">
        <v>1756</v>
      </c>
      <c r="P155" s="14" t="s">
        <v>1773</v>
      </c>
      <c r="Q155" s="14" t="s">
        <v>1770</v>
      </c>
      <c r="R155" s="14" t="s">
        <v>1778</v>
      </c>
    </row>
    <row r="156" spans="1:18">
      <c r="A156" s="14" t="s">
        <v>866</v>
      </c>
      <c r="B156" s="16" t="s">
        <v>867</v>
      </c>
      <c r="C156" s="14" t="s">
        <v>219</v>
      </c>
      <c r="D156" s="16" t="s">
        <v>868</v>
      </c>
      <c r="E156" s="14" t="s">
        <v>869</v>
      </c>
      <c r="F156" s="14" t="s">
        <v>215</v>
      </c>
      <c r="G156" s="14" t="s">
        <v>870</v>
      </c>
      <c r="H156" s="18">
        <v>45344236</v>
      </c>
      <c r="I156" s="19"/>
      <c r="J156" s="14" t="s">
        <v>1364</v>
      </c>
      <c r="K156" s="14" t="s">
        <v>1592</v>
      </c>
      <c r="L156" s="1">
        <f t="shared" si="2"/>
        <v>2</v>
      </c>
      <c r="M156" s="14" t="s">
        <v>1593</v>
      </c>
      <c r="N156" s="14"/>
      <c r="O156" s="14" t="s">
        <v>1754</v>
      </c>
      <c r="P156" s="14" t="s">
        <v>1772</v>
      </c>
      <c r="Q156" s="14" t="s">
        <v>1770</v>
      </c>
      <c r="R156" s="14" t="s">
        <v>1778</v>
      </c>
    </row>
    <row r="157" spans="1:18">
      <c r="A157" s="14" t="s">
        <v>871</v>
      </c>
      <c r="B157" s="16" t="s">
        <v>872</v>
      </c>
      <c r="C157" s="14" t="s">
        <v>219</v>
      </c>
      <c r="D157" s="16" t="s">
        <v>873</v>
      </c>
      <c r="E157" s="14" t="s">
        <v>874</v>
      </c>
      <c r="F157" s="14" t="s">
        <v>215</v>
      </c>
      <c r="G157" s="14" t="s">
        <v>875</v>
      </c>
      <c r="H157" s="18">
        <v>22000000</v>
      </c>
      <c r="I157" s="19"/>
      <c r="J157" s="14" t="s">
        <v>1364</v>
      </c>
      <c r="K157" s="14" t="s">
        <v>1592</v>
      </c>
      <c r="L157" s="1">
        <f t="shared" si="2"/>
        <v>2</v>
      </c>
      <c r="M157" s="14" t="s">
        <v>1594</v>
      </c>
      <c r="N157" s="14"/>
      <c r="O157" s="14" t="s">
        <v>2052</v>
      </c>
      <c r="P157" s="14" t="s">
        <v>1769</v>
      </c>
      <c r="Q157" s="14" t="s">
        <v>2046</v>
      </c>
      <c r="R157" s="14" t="s">
        <v>2048</v>
      </c>
    </row>
    <row r="158" spans="1:18">
      <c r="A158" s="14" t="s">
        <v>876</v>
      </c>
      <c r="B158" s="16" t="s">
        <v>877</v>
      </c>
      <c r="C158" s="14" t="s">
        <v>219</v>
      </c>
      <c r="D158" s="16" t="s">
        <v>878</v>
      </c>
      <c r="E158" s="14" t="s">
        <v>879</v>
      </c>
      <c r="F158" s="14" t="s">
        <v>215</v>
      </c>
      <c r="G158" s="14" t="s">
        <v>880</v>
      </c>
      <c r="H158" s="18">
        <v>5500000</v>
      </c>
      <c r="I158" s="19"/>
      <c r="J158" s="14" t="s">
        <v>1364</v>
      </c>
      <c r="K158" s="14" t="s">
        <v>1595</v>
      </c>
      <c r="L158" s="1">
        <f t="shared" si="2"/>
        <v>2</v>
      </c>
      <c r="M158" s="14" t="s">
        <v>1596</v>
      </c>
      <c r="N158" s="14"/>
      <c r="O158" s="14" t="s">
        <v>2052</v>
      </c>
      <c r="P158" s="14" t="s">
        <v>1769</v>
      </c>
      <c r="Q158" s="14" t="s">
        <v>2046</v>
      </c>
      <c r="R158" s="14" t="s">
        <v>2048</v>
      </c>
    </row>
    <row r="159" spans="1:18">
      <c r="A159" s="14" t="s">
        <v>881</v>
      </c>
      <c r="B159" s="16" t="s">
        <v>882</v>
      </c>
      <c r="C159" s="14" t="s">
        <v>219</v>
      </c>
      <c r="D159" s="16" t="s">
        <v>281</v>
      </c>
      <c r="E159" s="14" t="s">
        <v>282</v>
      </c>
      <c r="F159" s="14" t="s">
        <v>215</v>
      </c>
      <c r="G159" s="14" t="s">
        <v>283</v>
      </c>
      <c r="H159" s="18">
        <v>7247000</v>
      </c>
      <c r="I159" s="19"/>
      <c r="J159" s="14" t="s">
        <v>1364</v>
      </c>
      <c r="K159" s="14" t="s">
        <v>1595</v>
      </c>
      <c r="L159" s="1">
        <f t="shared" si="2"/>
        <v>2</v>
      </c>
      <c r="M159" s="14" t="s">
        <v>1597</v>
      </c>
      <c r="N159" s="14"/>
      <c r="O159" s="14" t="s">
        <v>1757</v>
      </c>
      <c r="P159" s="14" t="s">
        <v>1769</v>
      </c>
      <c r="Q159" s="14" t="s">
        <v>2046</v>
      </c>
      <c r="R159" s="14" t="s">
        <v>2048</v>
      </c>
    </row>
    <row r="160" spans="1:18">
      <c r="A160" s="14" t="s">
        <v>883</v>
      </c>
      <c r="B160" s="16" t="s">
        <v>884</v>
      </c>
      <c r="C160" s="14" t="s">
        <v>219</v>
      </c>
      <c r="D160" s="16" t="s">
        <v>885</v>
      </c>
      <c r="E160" s="14" t="s">
        <v>886</v>
      </c>
      <c r="F160" s="14" t="s">
        <v>215</v>
      </c>
      <c r="G160" s="14" t="s">
        <v>887</v>
      </c>
      <c r="H160" s="18">
        <v>41500000</v>
      </c>
      <c r="I160" s="19"/>
      <c r="J160" s="14" t="s">
        <v>1364</v>
      </c>
      <c r="K160" s="14" t="s">
        <v>1595</v>
      </c>
      <c r="L160" s="1">
        <f t="shared" si="2"/>
        <v>2</v>
      </c>
      <c r="M160" s="14" t="s">
        <v>1598</v>
      </c>
      <c r="N160" s="14"/>
      <c r="O160" s="14" t="s">
        <v>1755</v>
      </c>
      <c r="P160" s="14" t="s">
        <v>1772</v>
      </c>
      <c r="Q160" s="14" t="s">
        <v>2046</v>
      </c>
      <c r="R160" s="14" t="s">
        <v>1777</v>
      </c>
    </row>
    <row r="161" spans="1:18">
      <c r="A161" s="14" t="s">
        <v>888</v>
      </c>
      <c r="B161" s="16" t="s">
        <v>889</v>
      </c>
      <c r="C161" s="14" t="s">
        <v>219</v>
      </c>
      <c r="D161" s="16" t="s">
        <v>890</v>
      </c>
      <c r="E161" s="14" t="s">
        <v>891</v>
      </c>
      <c r="F161" s="14" t="s">
        <v>215</v>
      </c>
      <c r="G161" s="14" t="s">
        <v>892</v>
      </c>
      <c r="H161" s="18">
        <v>136842750</v>
      </c>
      <c r="I161" s="19"/>
      <c r="J161" s="14" t="s">
        <v>1364</v>
      </c>
      <c r="K161" s="14" t="s">
        <v>1595</v>
      </c>
      <c r="L161" s="1">
        <f t="shared" si="2"/>
        <v>2</v>
      </c>
      <c r="M161" s="14" t="s">
        <v>1599</v>
      </c>
      <c r="N161" s="14"/>
      <c r="O161" s="14" t="s">
        <v>1754</v>
      </c>
      <c r="P161" s="14" t="s">
        <v>1775</v>
      </c>
      <c r="Q161" s="14" t="s">
        <v>2046</v>
      </c>
      <c r="R161" s="14" t="s">
        <v>1777</v>
      </c>
    </row>
    <row r="162" spans="1:18">
      <c r="A162" s="14" t="s">
        <v>893</v>
      </c>
      <c r="B162" s="16" t="s">
        <v>377</v>
      </c>
      <c r="C162" s="14" t="s">
        <v>219</v>
      </c>
      <c r="D162" s="16" t="s">
        <v>378</v>
      </c>
      <c r="E162" s="14" t="s">
        <v>379</v>
      </c>
      <c r="F162" s="14" t="s">
        <v>215</v>
      </c>
      <c r="G162" s="14" t="s">
        <v>380</v>
      </c>
      <c r="H162" s="18">
        <v>17998000</v>
      </c>
      <c r="I162" s="19"/>
      <c r="J162" s="14" t="s">
        <v>1364</v>
      </c>
      <c r="K162" s="14" t="s">
        <v>1600</v>
      </c>
      <c r="L162" s="1">
        <f t="shared" si="2"/>
        <v>2</v>
      </c>
      <c r="M162" s="14" t="s">
        <v>1601</v>
      </c>
      <c r="N162" s="14"/>
      <c r="O162" s="14" t="s">
        <v>1756</v>
      </c>
      <c r="P162" s="14" t="s">
        <v>1769</v>
      </c>
      <c r="Q162" s="14" t="s">
        <v>2046</v>
      </c>
      <c r="R162" s="14" t="s">
        <v>1777</v>
      </c>
    </row>
    <row r="163" spans="1:18">
      <c r="A163" s="14" t="s">
        <v>894</v>
      </c>
      <c r="B163" s="16" t="s">
        <v>895</v>
      </c>
      <c r="C163" s="14" t="s">
        <v>219</v>
      </c>
      <c r="D163" s="16" t="s">
        <v>628</v>
      </c>
      <c r="E163" s="14" t="s">
        <v>629</v>
      </c>
      <c r="F163" s="14" t="s">
        <v>215</v>
      </c>
      <c r="G163" s="14" t="s">
        <v>630</v>
      </c>
      <c r="H163" s="18">
        <v>622389020</v>
      </c>
      <c r="I163" s="19"/>
      <c r="J163" s="14" t="s">
        <v>1364</v>
      </c>
      <c r="K163" s="14" t="s">
        <v>1600</v>
      </c>
      <c r="L163" s="1">
        <f t="shared" si="2"/>
        <v>2</v>
      </c>
      <c r="M163" s="14" t="s">
        <v>1602</v>
      </c>
      <c r="N163" s="14"/>
      <c r="O163" s="14" t="s">
        <v>1754</v>
      </c>
      <c r="P163" s="14" t="s">
        <v>1773</v>
      </c>
      <c r="Q163" s="14" t="s">
        <v>1770</v>
      </c>
      <c r="R163" s="14" t="s">
        <v>1778</v>
      </c>
    </row>
    <row r="164" spans="1:18">
      <c r="A164" s="14" t="s">
        <v>896</v>
      </c>
      <c r="B164" s="16" t="s">
        <v>897</v>
      </c>
      <c r="C164" s="14" t="s">
        <v>219</v>
      </c>
      <c r="D164" s="16" t="s">
        <v>898</v>
      </c>
      <c r="E164" s="14" t="s">
        <v>899</v>
      </c>
      <c r="F164" s="14" t="s">
        <v>215</v>
      </c>
      <c r="G164" s="14" t="s">
        <v>900</v>
      </c>
      <c r="H164" s="18">
        <v>10811570</v>
      </c>
      <c r="I164" s="19"/>
      <c r="J164" s="14" t="s">
        <v>1364</v>
      </c>
      <c r="K164" s="14" t="s">
        <v>1600</v>
      </c>
      <c r="L164" s="1">
        <f t="shared" si="2"/>
        <v>2</v>
      </c>
      <c r="M164" s="14" t="s">
        <v>1603</v>
      </c>
      <c r="N164" s="14"/>
      <c r="O164" s="14" t="s">
        <v>1755</v>
      </c>
      <c r="P164" s="14" t="s">
        <v>1769</v>
      </c>
      <c r="Q164" s="14" t="s">
        <v>2046</v>
      </c>
      <c r="R164" s="14" t="s">
        <v>2048</v>
      </c>
    </row>
    <row r="165" spans="1:18">
      <c r="A165" s="14" t="s">
        <v>901</v>
      </c>
      <c r="B165" s="16" t="s">
        <v>902</v>
      </c>
      <c r="C165" s="14" t="s">
        <v>219</v>
      </c>
      <c r="D165" s="16" t="s">
        <v>903</v>
      </c>
      <c r="E165" s="14" t="s">
        <v>904</v>
      </c>
      <c r="F165" s="14" t="s">
        <v>215</v>
      </c>
      <c r="G165" s="14" t="s">
        <v>905</v>
      </c>
      <c r="H165" s="18">
        <v>10890000</v>
      </c>
      <c r="I165" s="19"/>
      <c r="J165" s="14" t="s">
        <v>1364</v>
      </c>
      <c r="K165" s="14" t="s">
        <v>1600</v>
      </c>
      <c r="L165" s="1">
        <f t="shared" si="2"/>
        <v>2</v>
      </c>
      <c r="M165" s="14" t="s">
        <v>1604</v>
      </c>
      <c r="N165" s="14"/>
      <c r="O165" s="14" t="s">
        <v>1755</v>
      </c>
      <c r="P165" s="14" t="s">
        <v>1773</v>
      </c>
      <c r="Q165" s="14" t="s">
        <v>2046</v>
      </c>
      <c r="R165" s="14" t="s">
        <v>2048</v>
      </c>
    </row>
    <row r="166" spans="1:18">
      <c r="A166" s="14" t="s">
        <v>906</v>
      </c>
      <c r="B166" s="16" t="s">
        <v>907</v>
      </c>
      <c r="C166" s="14" t="s">
        <v>219</v>
      </c>
      <c r="D166" s="16" t="s">
        <v>908</v>
      </c>
      <c r="E166" s="14" t="s">
        <v>909</v>
      </c>
      <c r="F166" s="14" t="s">
        <v>215</v>
      </c>
      <c r="G166" s="14" t="s">
        <v>910</v>
      </c>
      <c r="H166" s="18">
        <v>31581000</v>
      </c>
      <c r="I166" s="19"/>
      <c r="J166" s="14" t="s">
        <v>1364</v>
      </c>
      <c r="K166" s="14" t="s">
        <v>1605</v>
      </c>
      <c r="L166" s="1">
        <f t="shared" si="2"/>
        <v>2</v>
      </c>
      <c r="M166" s="14" t="s">
        <v>1606</v>
      </c>
      <c r="N166" s="14"/>
      <c r="O166" s="14" t="s">
        <v>1761</v>
      </c>
      <c r="P166" s="14" t="s">
        <v>1769</v>
      </c>
      <c r="Q166" s="14" t="s">
        <v>2046</v>
      </c>
      <c r="R166" s="14" t="s">
        <v>1777</v>
      </c>
    </row>
    <row r="167" spans="1:18">
      <c r="A167" s="14" t="s">
        <v>911</v>
      </c>
      <c r="B167" s="16" t="s">
        <v>912</v>
      </c>
      <c r="C167" s="14" t="s">
        <v>219</v>
      </c>
      <c r="D167" s="16" t="s">
        <v>913</v>
      </c>
      <c r="E167" s="14" t="s">
        <v>914</v>
      </c>
      <c r="F167" s="14" t="s">
        <v>215</v>
      </c>
      <c r="G167" s="14" t="s">
        <v>915</v>
      </c>
      <c r="H167" s="18">
        <v>10964800</v>
      </c>
      <c r="I167" s="19"/>
      <c r="J167" s="14" t="s">
        <v>1364</v>
      </c>
      <c r="K167" s="14" t="s">
        <v>1607</v>
      </c>
      <c r="L167" s="1">
        <f t="shared" si="2"/>
        <v>2</v>
      </c>
      <c r="M167" s="14" t="s">
        <v>1608</v>
      </c>
      <c r="N167" s="14"/>
      <c r="O167" s="14" t="s">
        <v>1756</v>
      </c>
      <c r="P167" s="14" t="s">
        <v>1769</v>
      </c>
      <c r="Q167" s="14" t="s">
        <v>2046</v>
      </c>
      <c r="R167" s="14" t="s">
        <v>2048</v>
      </c>
    </row>
    <row r="168" spans="1:18">
      <c r="A168" s="14" t="s">
        <v>916</v>
      </c>
      <c r="B168" s="16" t="s">
        <v>917</v>
      </c>
      <c r="C168" s="14" t="s">
        <v>219</v>
      </c>
      <c r="D168" s="16" t="s">
        <v>240</v>
      </c>
      <c r="E168" s="14" t="s">
        <v>241</v>
      </c>
      <c r="F168" s="14" t="s">
        <v>215</v>
      </c>
      <c r="G168" s="14" t="s">
        <v>242</v>
      </c>
      <c r="H168" s="18">
        <v>58300000</v>
      </c>
      <c r="I168" s="19"/>
      <c r="J168" s="14" t="s">
        <v>1364</v>
      </c>
      <c r="K168" s="14" t="s">
        <v>1607</v>
      </c>
      <c r="L168" s="1">
        <f t="shared" si="2"/>
        <v>2</v>
      </c>
      <c r="M168" s="14" t="s">
        <v>1609</v>
      </c>
      <c r="N168" s="14"/>
      <c r="O168" s="14" t="s">
        <v>1754</v>
      </c>
      <c r="P168" s="14" t="s">
        <v>1769</v>
      </c>
      <c r="Q168" s="14" t="s">
        <v>1771</v>
      </c>
      <c r="R168" s="14" t="s">
        <v>1776</v>
      </c>
    </row>
    <row r="169" spans="1:18">
      <c r="A169" s="14" t="s">
        <v>918</v>
      </c>
      <c r="B169" s="16" t="s">
        <v>919</v>
      </c>
      <c r="C169" s="14" t="s">
        <v>219</v>
      </c>
      <c r="D169" s="16" t="s">
        <v>920</v>
      </c>
      <c r="E169" s="14" t="s">
        <v>921</v>
      </c>
      <c r="F169" s="14" t="s">
        <v>215</v>
      </c>
      <c r="G169" s="14" t="s">
        <v>922</v>
      </c>
      <c r="H169" s="18">
        <v>96655915</v>
      </c>
      <c r="I169" s="19"/>
      <c r="J169" s="14" t="s">
        <v>1364</v>
      </c>
      <c r="K169" s="14" t="s">
        <v>1607</v>
      </c>
      <c r="L169" s="1">
        <f t="shared" si="2"/>
        <v>2</v>
      </c>
      <c r="M169" s="14" t="s">
        <v>1610</v>
      </c>
      <c r="N169" s="14"/>
      <c r="O169" s="14" t="s">
        <v>158</v>
      </c>
      <c r="P169" s="14" t="s">
        <v>1773</v>
      </c>
      <c r="Q169" s="14" t="s">
        <v>1770</v>
      </c>
      <c r="R169" s="14" t="s">
        <v>1778</v>
      </c>
    </row>
    <row r="170" spans="1:18">
      <c r="A170" s="14" t="s">
        <v>923</v>
      </c>
      <c r="B170" s="16" t="s">
        <v>924</v>
      </c>
      <c r="C170" s="14" t="s">
        <v>219</v>
      </c>
      <c r="D170" s="16" t="s">
        <v>925</v>
      </c>
      <c r="E170" s="14" t="s">
        <v>926</v>
      </c>
      <c r="F170" s="14" t="s">
        <v>215</v>
      </c>
      <c r="G170" s="14" t="s">
        <v>927</v>
      </c>
      <c r="H170" s="18">
        <v>44200000</v>
      </c>
      <c r="I170" s="19"/>
      <c r="J170" s="14" t="s">
        <v>1364</v>
      </c>
      <c r="K170" s="14" t="s">
        <v>1611</v>
      </c>
      <c r="L170" s="1">
        <f t="shared" si="2"/>
        <v>2</v>
      </c>
      <c r="M170" s="14" t="s">
        <v>1612</v>
      </c>
      <c r="N170" s="14"/>
      <c r="O170" s="14" t="s">
        <v>1754</v>
      </c>
      <c r="P170" s="14" t="s">
        <v>1775</v>
      </c>
      <c r="Q170" s="14" t="s">
        <v>2046</v>
      </c>
      <c r="R170" s="14" t="s">
        <v>1777</v>
      </c>
    </row>
    <row r="171" spans="1:18">
      <c r="A171" s="14" t="s">
        <v>928</v>
      </c>
      <c r="B171" s="16" t="s">
        <v>929</v>
      </c>
      <c r="C171" s="14" t="s">
        <v>219</v>
      </c>
      <c r="D171" s="16" t="s">
        <v>930</v>
      </c>
      <c r="E171" s="14" t="s">
        <v>931</v>
      </c>
      <c r="F171" s="14" t="s">
        <v>215</v>
      </c>
      <c r="G171" s="14" t="s">
        <v>932</v>
      </c>
      <c r="H171" s="18">
        <v>90000000</v>
      </c>
      <c r="I171" s="19"/>
      <c r="J171" s="14" t="s">
        <v>1364</v>
      </c>
      <c r="K171" s="14" t="s">
        <v>1613</v>
      </c>
      <c r="L171" s="1">
        <f t="shared" si="2"/>
        <v>2</v>
      </c>
      <c r="M171" s="14" t="s">
        <v>1614</v>
      </c>
      <c r="N171" s="14"/>
      <c r="O171" s="14" t="s">
        <v>1754</v>
      </c>
      <c r="P171" s="14" t="s">
        <v>1769</v>
      </c>
      <c r="Q171" s="14" t="s">
        <v>1770</v>
      </c>
      <c r="R171" s="14" t="s">
        <v>1776</v>
      </c>
    </row>
    <row r="172" spans="1:18">
      <c r="A172" s="14" t="s">
        <v>933</v>
      </c>
      <c r="B172" s="16" t="s">
        <v>934</v>
      </c>
      <c r="C172" s="14" t="s">
        <v>219</v>
      </c>
      <c r="D172" s="16" t="s">
        <v>935</v>
      </c>
      <c r="E172" s="14" t="s">
        <v>936</v>
      </c>
      <c r="F172" s="14" t="s">
        <v>215</v>
      </c>
      <c r="G172" s="14" t="s">
        <v>937</v>
      </c>
      <c r="H172" s="18">
        <v>5566000</v>
      </c>
      <c r="I172" s="19"/>
      <c r="J172" s="14" t="s">
        <v>1364</v>
      </c>
      <c r="K172" s="14" t="s">
        <v>1613</v>
      </c>
      <c r="L172" s="1">
        <f t="shared" si="2"/>
        <v>2</v>
      </c>
      <c r="M172" s="14" t="s">
        <v>1615</v>
      </c>
      <c r="N172" s="14"/>
      <c r="O172" s="14" t="s">
        <v>1757</v>
      </c>
      <c r="P172" s="14" t="s">
        <v>1773</v>
      </c>
      <c r="Q172" s="14" t="s">
        <v>2046</v>
      </c>
      <c r="R172" s="14" t="s">
        <v>2048</v>
      </c>
    </row>
    <row r="173" spans="1:18">
      <c r="A173" s="14" t="s">
        <v>938</v>
      </c>
      <c r="B173" s="16" t="s">
        <v>939</v>
      </c>
      <c r="C173" s="14" t="s">
        <v>219</v>
      </c>
      <c r="D173" s="16" t="s">
        <v>940</v>
      </c>
      <c r="E173" s="14" t="s">
        <v>941</v>
      </c>
      <c r="F173" s="14" t="s">
        <v>215</v>
      </c>
      <c r="G173" s="14" t="s">
        <v>942</v>
      </c>
      <c r="H173" s="18">
        <v>19551308</v>
      </c>
      <c r="I173" s="19"/>
      <c r="J173" s="14" t="s">
        <v>1364</v>
      </c>
      <c r="K173" s="14" t="s">
        <v>1616</v>
      </c>
      <c r="L173" s="1">
        <f t="shared" si="2"/>
        <v>2</v>
      </c>
      <c r="M173" s="14" t="s">
        <v>1617</v>
      </c>
      <c r="N173" s="14"/>
      <c r="O173" s="14" t="s">
        <v>1767</v>
      </c>
      <c r="P173" s="14" t="s">
        <v>1769</v>
      </c>
      <c r="Q173" s="14" t="s">
        <v>2046</v>
      </c>
      <c r="R173" s="14" t="s">
        <v>1777</v>
      </c>
    </row>
    <row r="174" spans="1:18">
      <c r="A174" s="13" t="s">
        <v>943</v>
      </c>
      <c r="B174" s="15" t="s">
        <v>944</v>
      </c>
      <c r="C174" s="13" t="s">
        <v>219</v>
      </c>
      <c r="D174" s="16" t="s">
        <v>945</v>
      </c>
      <c r="E174" s="14" t="s">
        <v>946</v>
      </c>
      <c r="F174" s="14" t="s">
        <v>215</v>
      </c>
      <c r="G174" s="14" t="s">
        <v>947</v>
      </c>
      <c r="H174" s="17">
        <v>12474000</v>
      </c>
      <c r="I174" s="20"/>
      <c r="J174" s="13" t="s">
        <v>1364</v>
      </c>
      <c r="K174" s="13" t="s">
        <v>1616</v>
      </c>
      <c r="L174" s="1">
        <f t="shared" si="2"/>
        <v>2</v>
      </c>
      <c r="M174" s="13" t="s">
        <v>1618</v>
      </c>
      <c r="N174" s="13"/>
      <c r="O174" s="13" t="s">
        <v>1755</v>
      </c>
      <c r="P174" s="13" t="s">
        <v>1772</v>
      </c>
      <c r="Q174" s="13" t="s">
        <v>2046</v>
      </c>
      <c r="R174" s="13" t="s">
        <v>1777</v>
      </c>
    </row>
    <row r="175" spans="1:18">
      <c r="A175" s="14" t="s">
        <v>948</v>
      </c>
      <c r="B175" s="16" t="s">
        <v>949</v>
      </c>
      <c r="C175" s="14" t="s">
        <v>219</v>
      </c>
      <c r="D175" s="16" t="s">
        <v>950</v>
      </c>
      <c r="E175" s="14" t="s">
        <v>951</v>
      </c>
      <c r="F175" s="14" t="s">
        <v>215</v>
      </c>
      <c r="G175" s="14" t="s">
        <v>952</v>
      </c>
      <c r="H175" s="18">
        <v>26827000</v>
      </c>
      <c r="I175" s="19"/>
      <c r="J175" s="14" t="s">
        <v>1364</v>
      </c>
      <c r="K175" s="14" t="s">
        <v>1619</v>
      </c>
      <c r="L175" s="1">
        <f t="shared" si="2"/>
        <v>2</v>
      </c>
      <c r="M175" s="14" t="s">
        <v>1620</v>
      </c>
      <c r="N175" s="14"/>
      <c r="O175" s="14" t="s">
        <v>1755</v>
      </c>
      <c r="P175" s="14" t="s">
        <v>1772</v>
      </c>
      <c r="Q175" s="14" t="s">
        <v>1770</v>
      </c>
      <c r="R175" s="14" t="s">
        <v>1780</v>
      </c>
    </row>
    <row r="176" spans="1:18">
      <c r="A176" s="14" t="s">
        <v>953</v>
      </c>
      <c r="B176" s="16" t="s">
        <v>954</v>
      </c>
      <c r="C176" s="14" t="s">
        <v>219</v>
      </c>
      <c r="D176" s="16" t="s">
        <v>418</v>
      </c>
      <c r="E176" s="14" t="s">
        <v>419</v>
      </c>
      <c r="F176" s="14" t="s">
        <v>215</v>
      </c>
      <c r="G176" s="14" t="s">
        <v>420</v>
      </c>
      <c r="H176" s="18">
        <v>15712000</v>
      </c>
      <c r="I176" s="19"/>
      <c r="J176" s="14" t="s">
        <v>1364</v>
      </c>
      <c r="K176" s="14" t="s">
        <v>1619</v>
      </c>
      <c r="L176" s="1">
        <f t="shared" si="2"/>
        <v>2</v>
      </c>
      <c r="M176" s="14" t="s">
        <v>1621</v>
      </c>
      <c r="N176" s="14"/>
      <c r="O176" s="14" t="s">
        <v>1756</v>
      </c>
      <c r="P176" s="14" t="s">
        <v>1769</v>
      </c>
      <c r="Q176" s="14" t="s">
        <v>2046</v>
      </c>
      <c r="R176" s="14" t="s">
        <v>1777</v>
      </c>
    </row>
    <row r="177" spans="1:18">
      <c r="A177" s="14" t="s">
        <v>955</v>
      </c>
      <c r="B177" s="16" t="s">
        <v>956</v>
      </c>
      <c r="C177" s="14" t="s">
        <v>219</v>
      </c>
      <c r="D177" s="16" t="s">
        <v>957</v>
      </c>
      <c r="E177" s="14" t="s">
        <v>958</v>
      </c>
      <c r="F177" s="14" t="s">
        <v>215</v>
      </c>
      <c r="G177" s="14" t="s">
        <v>959</v>
      </c>
      <c r="H177" s="18">
        <v>72982680</v>
      </c>
      <c r="I177" s="19"/>
      <c r="J177" s="14" t="s">
        <v>1364</v>
      </c>
      <c r="K177" s="14" t="s">
        <v>1619</v>
      </c>
      <c r="L177" s="1">
        <f t="shared" si="2"/>
        <v>2</v>
      </c>
      <c r="M177" s="14" t="s">
        <v>1621</v>
      </c>
      <c r="N177" s="14"/>
      <c r="O177" s="14" t="s">
        <v>1756</v>
      </c>
      <c r="P177" s="14" t="s">
        <v>1773</v>
      </c>
      <c r="Q177" s="14" t="s">
        <v>1770</v>
      </c>
      <c r="R177" s="14" t="s">
        <v>1778</v>
      </c>
    </row>
    <row r="178" spans="1:18">
      <c r="A178" s="14" t="s">
        <v>960</v>
      </c>
      <c r="B178" s="16" t="s">
        <v>961</v>
      </c>
      <c r="C178" s="14" t="s">
        <v>219</v>
      </c>
      <c r="D178" s="16" t="s">
        <v>962</v>
      </c>
      <c r="E178" s="14" t="s">
        <v>963</v>
      </c>
      <c r="F178" s="14" t="s">
        <v>215</v>
      </c>
      <c r="G178" s="14" t="s">
        <v>964</v>
      </c>
      <c r="H178" s="18">
        <v>10890000</v>
      </c>
      <c r="I178" s="19"/>
      <c r="J178" s="14" t="s">
        <v>1364</v>
      </c>
      <c r="K178" s="14" t="s">
        <v>1619</v>
      </c>
      <c r="L178" s="1">
        <f t="shared" si="2"/>
        <v>2</v>
      </c>
      <c r="M178" s="14" t="s">
        <v>1622</v>
      </c>
      <c r="N178" s="14"/>
      <c r="O178" s="14" t="s">
        <v>1756</v>
      </c>
      <c r="P178" s="14" t="s">
        <v>1773</v>
      </c>
      <c r="Q178" s="14" t="s">
        <v>2046</v>
      </c>
      <c r="R178" s="14" t="s">
        <v>2048</v>
      </c>
    </row>
    <row r="179" spans="1:18">
      <c r="A179" s="14" t="s">
        <v>965</v>
      </c>
      <c r="B179" s="16" t="s">
        <v>966</v>
      </c>
      <c r="C179" s="14" t="s">
        <v>219</v>
      </c>
      <c r="D179" s="16" t="s">
        <v>418</v>
      </c>
      <c r="E179" s="14" t="s">
        <v>419</v>
      </c>
      <c r="F179" s="14" t="s">
        <v>215</v>
      </c>
      <c r="G179" s="14" t="s">
        <v>420</v>
      </c>
      <c r="H179" s="18">
        <v>10662135</v>
      </c>
      <c r="I179" s="19"/>
      <c r="J179" s="14" t="s">
        <v>1364</v>
      </c>
      <c r="K179" s="14" t="s">
        <v>1623</v>
      </c>
      <c r="L179" s="1">
        <f t="shared" si="2"/>
        <v>2</v>
      </c>
      <c r="M179" s="14" t="s">
        <v>1624</v>
      </c>
      <c r="N179" s="14"/>
      <c r="O179" s="14" t="s">
        <v>1755</v>
      </c>
      <c r="P179" s="14" t="s">
        <v>1769</v>
      </c>
      <c r="Q179" s="14" t="s">
        <v>2046</v>
      </c>
      <c r="R179" s="14" t="s">
        <v>1777</v>
      </c>
    </row>
    <row r="180" spans="1:18">
      <c r="A180" s="14" t="s">
        <v>967</v>
      </c>
      <c r="B180" s="16" t="s">
        <v>968</v>
      </c>
      <c r="C180" s="14" t="s">
        <v>219</v>
      </c>
      <c r="D180" s="16" t="s">
        <v>969</v>
      </c>
      <c r="E180" s="14" t="s">
        <v>970</v>
      </c>
      <c r="F180" s="14" t="s">
        <v>215</v>
      </c>
      <c r="G180" s="14" t="s">
        <v>971</v>
      </c>
      <c r="H180" s="18">
        <v>29876000</v>
      </c>
      <c r="I180" s="19"/>
      <c r="J180" s="14" t="s">
        <v>1364</v>
      </c>
      <c r="K180" s="14" t="s">
        <v>1625</v>
      </c>
      <c r="L180" s="1">
        <f t="shared" si="2"/>
        <v>2</v>
      </c>
      <c r="M180" s="14" t="s">
        <v>1626</v>
      </c>
      <c r="N180" s="14"/>
      <c r="O180" s="14" t="s">
        <v>158</v>
      </c>
      <c r="P180" s="14" t="s">
        <v>1772</v>
      </c>
      <c r="Q180" s="14" t="s">
        <v>2046</v>
      </c>
      <c r="R180" s="14" t="s">
        <v>1777</v>
      </c>
    </row>
    <row r="181" spans="1:18">
      <c r="A181" s="14" t="s">
        <v>972</v>
      </c>
      <c r="B181" s="16" t="s">
        <v>973</v>
      </c>
      <c r="C181" s="14" t="s">
        <v>219</v>
      </c>
      <c r="D181" s="16" t="s">
        <v>974</v>
      </c>
      <c r="E181" s="14" t="s">
        <v>975</v>
      </c>
      <c r="F181" s="14" t="s">
        <v>215</v>
      </c>
      <c r="G181" s="14" t="s">
        <v>976</v>
      </c>
      <c r="H181" s="18">
        <v>335000000</v>
      </c>
      <c r="I181" s="19"/>
      <c r="J181" s="14" t="s">
        <v>1364</v>
      </c>
      <c r="K181" s="14" t="s">
        <v>1625</v>
      </c>
      <c r="L181" s="1">
        <f t="shared" si="2"/>
        <v>2</v>
      </c>
      <c r="M181" s="14" t="s">
        <v>1561</v>
      </c>
      <c r="N181" s="14"/>
      <c r="O181" s="14" t="s">
        <v>1754</v>
      </c>
      <c r="P181" s="14" t="s">
        <v>1769</v>
      </c>
      <c r="Q181" s="14" t="s">
        <v>2046</v>
      </c>
      <c r="R181" s="14" t="s">
        <v>1777</v>
      </c>
    </row>
    <row r="182" spans="1:18">
      <c r="A182" s="14" t="s">
        <v>977</v>
      </c>
      <c r="B182" s="16" t="s">
        <v>978</v>
      </c>
      <c r="C182" s="14" t="s">
        <v>219</v>
      </c>
      <c r="D182" s="16" t="s">
        <v>418</v>
      </c>
      <c r="E182" s="14" t="s">
        <v>419</v>
      </c>
      <c r="F182" s="14" t="s">
        <v>215</v>
      </c>
      <c r="G182" s="14" t="s">
        <v>420</v>
      </c>
      <c r="H182" s="18">
        <v>6497700</v>
      </c>
      <c r="I182" s="19"/>
      <c r="J182" s="14" t="s">
        <v>1364</v>
      </c>
      <c r="K182" s="14" t="s">
        <v>1625</v>
      </c>
      <c r="L182" s="1">
        <f t="shared" si="2"/>
        <v>2</v>
      </c>
      <c r="M182" s="14" t="s">
        <v>1627</v>
      </c>
      <c r="N182" s="14"/>
      <c r="O182" s="14" t="s">
        <v>1757</v>
      </c>
      <c r="P182" s="14" t="s">
        <v>1772</v>
      </c>
      <c r="Q182" s="14" t="s">
        <v>2046</v>
      </c>
      <c r="R182" s="14" t="s">
        <v>2048</v>
      </c>
    </row>
    <row r="183" spans="1:18">
      <c r="A183" s="14" t="s">
        <v>979</v>
      </c>
      <c r="B183" s="16" t="s">
        <v>980</v>
      </c>
      <c r="C183" s="14" t="s">
        <v>219</v>
      </c>
      <c r="D183" s="16" t="s">
        <v>306</v>
      </c>
      <c r="E183" s="14" t="s">
        <v>307</v>
      </c>
      <c r="F183" s="14" t="s">
        <v>215</v>
      </c>
      <c r="G183" s="14" t="s">
        <v>308</v>
      </c>
      <c r="H183" s="18">
        <v>10384000</v>
      </c>
      <c r="I183" s="19"/>
      <c r="J183" s="14" t="s">
        <v>1364</v>
      </c>
      <c r="K183" s="14" t="s">
        <v>1628</v>
      </c>
      <c r="L183" s="1">
        <f t="shared" si="2"/>
        <v>2</v>
      </c>
      <c r="M183" s="14" t="s">
        <v>1629</v>
      </c>
      <c r="N183" s="14"/>
      <c r="O183" s="14" t="s">
        <v>1756</v>
      </c>
      <c r="P183" s="14" t="s">
        <v>1773</v>
      </c>
      <c r="Q183" s="14" t="s">
        <v>2046</v>
      </c>
      <c r="R183" s="14" t="s">
        <v>2048</v>
      </c>
    </row>
    <row r="184" spans="1:18">
      <c r="A184" s="13" t="s">
        <v>981</v>
      </c>
      <c r="B184" s="15" t="s">
        <v>982</v>
      </c>
      <c r="C184" s="13" t="s">
        <v>219</v>
      </c>
      <c r="D184" s="16" t="s">
        <v>983</v>
      </c>
      <c r="E184" s="14" t="s">
        <v>984</v>
      </c>
      <c r="F184" s="14" t="s">
        <v>215</v>
      </c>
      <c r="G184" s="14" t="s">
        <v>985</v>
      </c>
      <c r="H184" s="17">
        <v>20800000</v>
      </c>
      <c r="I184" s="20"/>
      <c r="J184" s="13" t="s">
        <v>1364</v>
      </c>
      <c r="K184" s="13" t="s">
        <v>1630</v>
      </c>
      <c r="L184" s="1">
        <f t="shared" si="2"/>
        <v>2</v>
      </c>
      <c r="M184" s="13" t="s">
        <v>1631</v>
      </c>
      <c r="N184" s="13"/>
      <c r="O184" s="13" t="s">
        <v>1756</v>
      </c>
      <c r="P184" s="13" t="s">
        <v>1773</v>
      </c>
      <c r="Q184" s="13" t="s">
        <v>2046</v>
      </c>
      <c r="R184" s="13" t="s">
        <v>1777</v>
      </c>
    </row>
    <row r="185" spans="1:18">
      <c r="A185" s="14" t="s">
        <v>986</v>
      </c>
      <c r="B185" s="16" t="s">
        <v>987</v>
      </c>
      <c r="C185" s="14" t="s">
        <v>219</v>
      </c>
      <c r="D185" s="16" t="s">
        <v>126</v>
      </c>
      <c r="E185" s="14" t="s">
        <v>250</v>
      </c>
      <c r="F185" s="14" t="s">
        <v>215</v>
      </c>
      <c r="G185" s="14" t="s">
        <v>251</v>
      </c>
      <c r="H185" s="18">
        <v>18364000</v>
      </c>
      <c r="I185" s="19"/>
      <c r="J185" s="14" t="s">
        <v>1364</v>
      </c>
      <c r="K185" s="14" t="s">
        <v>1632</v>
      </c>
      <c r="L185" s="1">
        <f t="shared" si="2"/>
        <v>2</v>
      </c>
      <c r="M185" s="14" t="s">
        <v>1633</v>
      </c>
      <c r="N185" s="14"/>
      <c r="O185" s="14" t="s">
        <v>1756</v>
      </c>
      <c r="P185" s="14" t="s">
        <v>1773</v>
      </c>
      <c r="Q185" s="14" t="s">
        <v>2046</v>
      </c>
      <c r="R185" s="14" t="s">
        <v>1777</v>
      </c>
    </row>
    <row r="186" spans="1:18">
      <c r="A186" s="14" t="s">
        <v>988</v>
      </c>
      <c r="B186" s="16" t="s">
        <v>989</v>
      </c>
      <c r="C186" s="14" t="s">
        <v>219</v>
      </c>
      <c r="D186" s="16" t="s">
        <v>990</v>
      </c>
      <c r="E186" s="14" t="s">
        <v>991</v>
      </c>
      <c r="F186" s="14" t="s">
        <v>215</v>
      </c>
      <c r="G186" s="14" t="s">
        <v>992</v>
      </c>
      <c r="H186" s="18">
        <v>33507159</v>
      </c>
      <c r="I186" s="19"/>
      <c r="J186" s="14" t="s">
        <v>1364</v>
      </c>
      <c r="K186" s="14" t="s">
        <v>1632</v>
      </c>
      <c r="L186" s="1">
        <f t="shared" si="2"/>
        <v>2</v>
      </c>
      <c r="M186" s="14" t="s">
        <v>1634</v>
      </c>
      <c r="N186" s="14"/>
      <c r="O186" s="14" t="s">
        <v>1764</v>
      </c>
      <c r="P186" s="14" t="s">
        <v>1775</v>
      </c>
      <c r="Q186" s="14" t="s">
        <v>1771</v>
      </c>
      <c r="R186" s="14" t="s">
        <v>1778</v>
      </c>
    </row>
    <row r="187" spans="1:18">
      <c r="A187" s="14" t="s">
        <v>993</v>
      </c>
      <c r="B187" s="16" t="s">
        <v>994</v>
      </c>
      <c r="C187" s="14" t="s">
        <v>219</v>
      </c>
      <c r="D187" s="16" t="s">
        <v>995</v>
      </c>
      <c r="E187" s="14" t="s">
        <v>996</v>
      </c>
      <c r="F187" s="14" t="s">
        <v>215</v>
      </c>
      <c r="G187" s="14" t="s">
        <v>997</v>
      </c>
      <c r="H187" s="18">
        <v>10670000</v>
      </c>
      <c r="I187" s="19"/>
      <c r="J187" s="14" t="s">
        <v>1364</v>
      </c>
      <c r="K187" s="14" t="s">
        <v>1632</v>
      </c>
      <c r="L187" s="1">
        <f t="shared" si="2"/>
        <v>2</v>
      </c>
      <c r="M187" s="14" t="s">
        <v>1635</v>
      </c>
      <c r="N187" s="14"/>
      <c r="O187" s="14" t="s">
        <v>1756</v>
      </c>
      <c r="P187" s="14" t="s">
        <v>1773</v>
      </c>
      <c r="Q187" s="14" t="s">
        <v>2046</v>
      </c>
      <c r="R187" s="14" t="s">
        <v>2048</v>
      </c>
    </row>
    <row r="188" spans="1:18">
      <c r="A188" s="14" t="s">
        <v>998</v>
      </c>
      <c r="B188" s="16" t="s">
        <v>999</v>
      </c>
      <c r="C188" s="14" t="s">
        <v>219</v>
      </c>
      <c r="D188" s="16" t="s">
        <v>1000</v>
      </c>
      <c r="E188" s="14" t="s">
        <v>1001</v>
      </c>
      <c r="F188" s="14" t="s">
        <v>215</v>
      </c>
      <c r="G188" s="14" t="s">
        <v>1002</v>
      </c>
      <c r="H188" s="18">
        <v>157820300</v>
      </c>
      <c r="I188" s="19"/>
      <c r="J188" s="14" t="s">
        <v>1364</v>
      </c>
      <c r="K188" s="14" t="s">
        <v>1636</v>
      </c>
      <c r="L188" s="1">
        <f t="shared" si="2"/>
        <v>2</v>
      </c>
      <c r="M188" s="14" t="s">
        <v>1637</v>
      </c>
      <c r="N188" s="14"/>
      <c r="O188" s="14" t="s">
        <v>1754</v>
      </c>
      <c r="P188" s="14" t="s">
        <v>1775</v>
      </c>
      <c r="Q188" s="14" t="s">
        <v>1771</v>
      </c>
      <c r="R188" s="14" t="s">
        <v>1778</v>
      </c>
    </row>
    <row r="189" spans="1:18">
      <c r="A189" s="14" t="s">
        <v>1003</v>
      </c>
      <c r="B189" s="16" t="s">
        <v>1004</v>
      </c>
      <c r="C189" s="14" t="s">
        <v>219</v>
      </c>
      <c r="D189" s="16" t="s">
        <v>1005</v>
      </c>
      <c r="E189" s="14" t="s">
        <v>1006</v>
      </c>
      <c r="F189" s="14" t="s">
        <v>215</v>
      </c>
      <c r="G189" s="14" t="s">
        <v>1007</v>
      </c>
      <c r="H189" s="18">
        <v>42556800</v>
      </c>
      <c r="I189" s="19"/>
      <c r="J189" s="14" t="s">
        <v>1364</v>
      </c>
      <c r="K189" s="14" t="s">
        <v>1638</v>
      </c>
      <c r="L189" s="1">
        <f t="shared" si="2"/>
        <v>2</v>
      </c>
      <c r="M189" s="14" t="s">
        <v>1639</v>
      </c>
      <c r="N189" s="14"/>
      <c r="O189" s="14" t="s">
        <v>1754</v>
      </c>
      <c r="P189" s="14" t="s">
        <v>1769</v>
      </c>
      <c r="Q189" s="14" t="s">
        <v>1770</v>
      </c>
      <c r="R189" s="14" t="s">
        <v>1778</v>
      </c>
    </row>
    <row r="190" spans="1:18">
      <c r="A190" s="14" t="s">
        <v>1008</v>
      </c>
      <c r="B190" s="16" t="s">
        <v>1009</v>
      </c>
      <c r="C190" s="14" t="s">
        <v>219</v>
      </c>
      <c r="D190" s="16" t="s">
        <v>1010</v>
      </c>
      <c r="E190" s="14" t="s">
        <v>1011</v>
      </c>
      <c r="F190" s="14" t="s">
        <v>215</v>
      </c>
      <c r="G190" s="14" t="s">
        <v>1012</v>
      </c>
      <c r="H190" s="18">
        <v>105953760</v>
      </c>
      <c r="I190" s="19"/>
      <c r="J190" s="14" t="s">
        <v>1364</v>
      </c>
      <c r="K190" s="14" t="s">
        <v>1638</v>
      </c>
      <c r="L190" s="1">
        <f t="shared" si="2"/>
        <v>2</v>
      </c>
      <c r="M190" s="14" t="s">
        <v>1640</v>
      </c>
      <c r="N190" s="14"/>
      <c r="O190" s="14" t="s">
        <v>1754</v>
      </c>
      <c r="P190" s="14" t="s">
        <v>1772</v>
      </c>
      <c r="Q190" s="14" t="s">
        <v>2046</v>
      </c>
      <c r="R190" s="14" t="s">
        <v>1777</v>
      </c>
    </row>
    <row r="191" spans="1:18">
      <c r="A191" s="14" t="s">
        <v>1013</v>
      </c>
      <c r="B191" s="16" t="s">
        <v>1014</v>
      </c>
      <c r="C191" s="14" t="s">
        <v>219</v>
      </c>
      <c r="D191" s="16" t="s">
        <v>172</v>
      </c>
      <c r="E191" s="14" t="s">
        <v>843</v>
      </c>
      <c r="F191" s="14" t="s">
        <v>215</v>
      </c>
      <c r="G191" s="14" t="s">
        <v>844</v>
      </c>
      <c r="H191" s="18">
        <v>51824190</v>
      </c>
      <c r="I191" s="19"/>
      <c r="J191" s="14" t="s">
        <v>1364</v>
      </c>
      <c r="K191" s="14" t="s">
        <v>1641</v>
      </c>
      <c r="L191" s="1">
        <f t="shared" si="2"/>
        <v>2</v>
      </c>
      <c r="M191" s="14" t="s">
        <v>1642</v>
      </c>
      <c r="N191" s="14"/>
      <c r="O191" s="14" t="s">
        <v>1754</v>
      </c>
      <c r="P191" s="14" t="s">
        <v>1772</v>
      </c>
      <c r="Q191" s="14" t="s">
        <v>2046</v>
      </c>
      <c r="R191" s="14" t="s">
        <v>1777</v>
      </c>
    </row>
    <row r="192" spans="1:18">
      <c r="A192" s="14" t="s">
        <v>1015</v>
      </c>
      <c r="B192" s="16" t="s">
        <v>1016</v>
      </c>
      <c r="C192" s="14" t="s">
        <v>219</v>
      </c>
      <c r="D192" s="16" t="s">
        <v>995</v>
      </c>
      <c r="E192" s="14" t="s">
        <v>996</v>
      </c>
      <c r="F192" s="14" t="s">
        <v>215</v>
      </c>
      <c r="G192" s="14" t="s">
        <v>997</v>
      </c>
      <c r="H192" s="18">
        <v>10406000</v>
      </c>
      <c r="I192" s="19"/>
      <c r="J192" s="14" t="s">
        <v>1364</v>
      </c>
      <c r="K192" s="14" t="s">
        <v>1641</v>
      </c>
      <c r="L192" s="1">
        <f t="shared" si="2"/>
        <v>2</v>
      </c>
      <c r="M192" s="14" t="s">
        <v>1643</v>
      </c>
      <c r="N192" s="14"/>
      <c r="O192" s="14" t="s">
        <v>1756</v>
      </c>
      <c r="P192" s="14" t="s">
        <v>1772</v>
      </c>
      <c r="Q192" s="14" t="s">
        <v>2046</v>
      </c>
      <c r="R192" s="14" t="s">
        <v>2048</v>
      </c>
    </row>
    <row r="193" spans="1:18">
      <c r="A193" s="14" t="s">
        <v>1017</v>
      </c>
      <c r="B193" s="16" t="s">
        <v>1018</v>
      </c>
      <c r="C193" s="14" t="s">
        <v>219</v>
      </c>
      <c r="D193" s="16" t="s">
        <v>388</v>
      </c>
      <c r="E193" s="14" t="s">
        <v>389</v>
      </c>
      <c r="F193" s="14" t="s">
        <v>215</v>
      </c>
      <c r="G193" s="14" t="s">
        <v>390</v>
      </c>
      <c r="H193" s="18">
        <v>365959440</v>
      </c>
      <c r="I193" s="19"/>
      <c r="J193" s="14" t="s">
        <v>1364</v>
      </c>
      <c r="K193" s="14" t="s">
        <v>1644</v>
      </c>
      <c r="L193" s="1">
        <f t="shared" si="2"/>
        <v>2</v>
      </c>
      <c r="M193" s="14" t="s">
        <v>1645</v>
      </c>
      <c r="N193" s="14"/>
      <c r="O193" s="14" t="s">
        <v>1754</v>
      </c>
      <c r="P193" s="14" t="s">
        <v>2050</v>
      </c>
      <c r="Q193" s="14" t="s">
        <v>2046</v>
      </c>
      <c r="R193" s="14" t="s">
        <v>2048</v>
      </c>
    </row>
    <row r="194" spans="1:18">
      <c r="A194" s="14" t="s">
        <v>1019</v>
      </c>
      <c r="B194" s="16" t="s">
        <v>1020</v>
      </c>
      <c r="C194" s="14" t="s">
        <v>219</v>
      </c>
      <c r="D194" s="16" t="s">
        <v>1021</v>
      </c>
      <c r="E194" s="14" t="s">
        <v>1022</v>
      </c>
      <c r="F194" s="14" t="s">
        <v>215</v>
      </c>
      <c r="G194" s="14" t="s">
        <v>1023</v>
      </c>
      <c r="H194" s="18">
        <v>110788286</v>
      </c>
      <c r="I194" s="19"/>
      <c r="J194" s="14" t="s">
        <v>1364</v>
      </c>
      <c r="K194" s="14" t="s">
        <v>1644</v>
      </c>
      <c r="L194" s="1">
        <f t="shared" si="2"/>
        <v>2</v>
      </c>
      <c r="M194" s="14" t="s">
        <v>1645</v>
      </c>
      <c r="N194" s="14"/>
      <c r="O194" s="14" t="s">
        <v>1754</v>
      </c>
      <c r="P194" s="14" t="s">
        <v>2050</v>
      </c>
      <c r="Q194" s="14" t="s">
        <v>2046</v>
      </c>
      <c r="R194" s="14" t="s">
        <v>2048</v>
      </c>
    </row>
    <row r="195" spans="1:18">
      <c r="A195" s="14" t="s">
        <v>1024</v>
      </c>
      <c r="B195" s="16" t="s">
        <v>1025</v>
      </c>
      <c r="C195" s="14" t="s">
        <v>219</v>
      </c>
      <c r="D195" s="16" t="s">
        <v>552</v>
      </c>
      <c r="E195" s="14" t="s">
        <v>553</v>
      </c>
      <c r="F195" s="14" t="s">
        <v>215</v>
      </c>
      <c r="G195" s="14" t="s">
        <v>554</v>
      </c>
      <c r="H195" s="18">
        <v>42295000</v>
      </c>
      <c r="I195" s="19"/>
      <c r="J195" s="14" t="s">
        <v>1364</v>
      </c>
      <c r="K195" s="14" t="s">
        <v>1371</v>
      </c>
      <c r="L195" s="1">
        <f t="shared" si="2"/>
        <v>2</v>
      </c>
      <c r="M195" s="14" t="s">
        <v>1646</v>
      </c>
      <c r="N195" s="14"/>
      <c r="O195" s="14" t="s">
        <v>1757</v>
      </c>
      <c r="P195" s="14" t="s">
        <v>1772</v>
      </c>
      <c r="Q195" s="14" t="s">
        <v>2046</v>
      </c>
      <c r="R195" s="14" t="s">
        <v>2048</v>
      </c>
    </row>
    <row r="196" spans="1:18">
      <c r="A196" s="14" t="s">
        <v>1026</v>
      </c>
      <c r="B196" s="16" t="s">
        <v>1027</v>
      </c>
      <c r="C196" s="14" t="s">
        <v>219</v>
      </c>
      <c r="D196" s="16" t="s">
        <v>1028</v>
      </c>
      <c r="E196" s="14" t="s">
        <v>1029</v>
      </c>
      <c r="F196" s="14" t="s">
        <v>215</v>
      </c>
      <c r="G196" s="14" t="s">
        <v>1030</v>
      </c>
      <c r="H196" s="18">
        <v>23435184</v>
      </c>
      <c r="I196" s="19"/>
      <c r="J196" s="14" t="s">
        <v>1364</v>
      </c>
      <c r="K196" s="14" t="s">
        <v>1647</v>
      </c>
      <c r="L196" s="1">
        <f t="shared" si="2"/>
        <v>2</v>
      </c>
      <c r="M196" s="14" t="s">
        <v>1648</v>
      </c>
      <c r="N196" s="14"/>
      <c r="O196" s="14" t="s">
        <v>158</v>
      </c>
      <c r="P196" s="14" t="s">
        <v>1773</v>
      </c>
      <c r="Q196" s="14" t="s">
        <v>1770</v>
      </c>
      <c r="R196" s="14" t="s">
        <v>1778</v>
      </c>
    </row>
    <row r="197" spans="1:18">
      <c r="A197" s="14" t="s">
        <v>1031</v>
      </c>
      <c r="B197" s="16" t="s">
        <v>1032</v>
      </c>
      <c r="C197" s="14" t="s">
        <v>219</v>
      </c>
      <c r="D197" s="16" t="s">
        <v>1033</v>
      </c>
      <c r="E197" s="14" t="s">
        <v>1034</v>
      </c>
      <c r="F197" s="14" t="s">
        <v>215</v>
      </c>
      <c r="G197" s="14" t="s">
        <v>1035</v>
      </c>
      <c r="H197" s="18">
        <v>116000000</v>
      </c>
      <c r="I197" s="19"/>
      <c r="J197" s="14" t="s">
        <v>1364</v>
      </c>
      <c r="K197" s="14" t="s">
        <v>1649</v>
      </c>
      <c r="L197" s="1">
        <f t="shared" si="2"/>
        <v>2</v>
      </c>
      <c r="M197" s="14" t="s">
        <v>1650</v>
      </c>
      <c r="N197" s="14"/>
      <c r="O197" s="14" t="s">
        <v>1754</v>
      </c>
      <c r="P197" s="14" t="s">
        <v>1772</v>
      </c>
      <c r="Q197" s="14" t="s">
        <v>2046</v>
      </c>
      <c r="R197" s="14" t="s">
        <v>1777</v>
      </c>
    </row>
    <row r="198" spans="1:18">
      <c r="A198" s="14" t="s">
        <v>1036</v>
      </c>
      <c r="B198" s="16" t="s">
        <v>1037</v>
      </c>
      <c r="C198" s="14" t="s">
        <v>219</v>
      </c>
      <c r="D198" s="16" t="s">
        <v>1038</v>
      </c>
      <c r="E198" s="14" t="s">
        <v>1039</v>
      </c>
      <c r="F198" s="14" t="s">
        <v>215</v>
      </c>
      <c r="G198" s="14" t="s">
        <v>1040</v>
      </c>
      <c r="H198" s="18">
        <v>9365180</v>
      </c>
      <c r="I198" s="19"/>
      <c r="J198" s="14" t="s">
        <v>1364</v>
      </c>
      <c r="K198" s="14" t="s">
        <v>1651</v>
      </c>
      <c r="L198" s="1">
        <f t="shared" si="2"/>
        <v>2</v>
      </c>
      <c r="M198" s="14" t="s">
        <v>1652</v>
      </c>
      <c r="N198" s="14"/>
      <c r="O198" s="14" t="s">
        <v>1757</v>
      </c>
      <c r="P198" s="14" t="s">
        <v>1773</v>
      </c>
      <c r="Q198" s="14" t="s">
        <v>2046</v>
      </c>
      <c r="R198" s="14" t="s">
        <v>2048</v>
      </c>
    </row>
    <row r="199" spans="1:18">
      <c r="A199" s="14" t="s">
        <v>1041</v>
      </c>
      <c r="B199" s="16" t="s">
        <v>1042</v>
      </c>
      <c r="C199" s="14" t="s">
        <v>219</v>
      </c>
      <c r="D199" s="16" t="s">
        <v>1043</v>
      </c>
      <c r="E199" s="14" t="s">
        <v>1044</v>
      </c>
      <c r="F199" s="14" t="s">
        <v>215</v>
      </c>
      <c r="G199" s="14" t="s">
        <v>1045</v>
      </c>
      <c r="H199" s="18">
        <v>66464200</v>
      </c>
      <c r="I199" s="19"/>
      <c r="J199" s="14" t="s">
        <v>1364</v>
      </c>
      <c r="K199" s="14" t="s">
        <v>1653</v>
      </c>
      <c r="L199" s="1">
        <f t="shared" si="2"/>
        <v>2</v>
      </c>
      <c r="M199" s="14" t="s">
        <v>1654</v>
      </c>
      <c r="N199" s="14"/>
      <c r="O199" s="14" t="s">
        <v>1754</v>
      </c>
      <c r="P199" s="14" t="s">
        <v>1772</v>
      </c>
      <c r="Q199" s="14" t="s">
        <v>2046</v>
      </c>
      <c r="R199" s="14" t="s">
        <v>1777</v>
      </c>
    </row>
    <row r="200" spans="1:18">
      <c r="A200" s="14" t="s">
        <v>1046</v>
      </c>
      <c r="B200" s="16" t="s">
        <v>1047</v>
      </c>
      <c r="C200" s="14" t="s">
        <v>219</v>
      </c>
      <c r="D200" s="16" t="s">
        <v>1048</v>
      </c>
      <c r="E200" s="14" t="s">
        <v>1049</v>
      </c>
      <c r="F200" s="14" t="s">
        <v>215</v>
      </c>
      <c r="G200" s="14" t="s">
        <v>1050</v>
      </c>
      <c r="H200" s="18">
        <v>377700000</v>
      </c>
      <c r="I200" s="19"/>
      <c r="J200" s="14" t="s">
        <v>1364</v>
      </c>
      <c r="K200" s="14" t="s">
        <v>1653</v>
      </c>
      <c r="L200" s="1">
        <f t="shared" si="2"/>
        <v>2</v>
      </c>
      <c r="M200" s="14" t="s">
        <v>1655</v>
      </c>
      <c r="N200" s="14"/>
      <c r="O200" s="14" t="s">
        <v>1754</v>
      </c>
      <c r="P200" s="14" t="s">
        <v>1769</v>
      </c>
      <c r="Q200" s="14" t="s">
        <v>2046</v>
      </c>
      <c r="R200" s="14" t="s">
        <v>1777</v>
      </c>
    </row>
    <row r="201" spans="1:18">
      <c r="A201" s="14" t="s">
        <v>1051</v>
      </c>
      <c r="B201" s="16" t="s">
        <v>1052</v>
      </c>
      <c r="C201" s="14" t="s">
        <v>219</v>
      </c>
      <c r="D201" s="16" t="s">
        <v>1053</v>
      </c>
      <c r="E201" s="14" t="s">
        <v>1054</v>
      </c>
      <c r="F201" s="14" t="s">
        <v>215</v>
      </c>
      <c r="G201" s="14" t="s">
        <v>1055</v>
      </c>
      <c r="H201" s="18">
        <v>80704465</v>
      </c>
      <c r="I201" s="19"/>
      <c r="J201" s="14" t="s">
        <v>1364</v>
      </c>
      <c r="K201" s="14" t="s">
        <v>1656</v>
      </c>
      <c r="L201" s="1">
        <f t="shared" si="2"/>
        <v>2</v>
      </c>
      <c r="M201" s="14" t="s">
        <v>1657</v>
      </c>
      <c r="N201" s="14"/>
      <c r="O201" s="14" t="s">
        <v>158</v>
      </c>
      <c r="P201" s="14" t="s">
        <v>1773</v>
      </c>
      <c r="Q201" s="14" t="s">
        <v>1770</v>
      </c>
      <c r="R201" s="14" t="s">
        <v>1778</v>
      </c>
    </row>
    <row r="202" spans="1:18">
      <c r="A202" s="14" t="s">
        <v>1056</v>
      </c>
      <c r="B202" s="16" t="s">
        <v>1057</v>
      </c>
      <c r="C202" s="14" t="s">
        <v>219</v>
      </c>
      <c r="D202" s="16" t="s">
        <v>1058</v>
      </c>
      <c r="E202" s="14" t="s">
        <v>1059</v>
      </c>
      <c r="F202" s="14" t="s">
        <v>215</v>
      </c>
      <c r="G202" s="14" t="s">
        <v>1060</v>
      </c>
      <c r="H202" s="18">
        <v>2700000</v>
      </c>
      <c r="I202" s="19"/>
      <c r="J202" s="14" t="s">
        <v>1364</v>
      </c>
      <c r="K202" s="14" t="s">
        <v>1658</v>
      </c>
      <c r="L202" s="1">
        <f t="shared" si="2"/>
        <v>2</v>
      </c>
      <c r="M202" s="14" t="s">
        <v>1659</v>
      </c>
      <c r="N202" s="14"/>
      <c r="O202" s="14" t="s">
        <v>1763</v>
      </c>
      <c r="P202" s="14" t="s">
        <v>1769</v>
      </c>
      <c r="Q202" s="14" t="s">
        <v>2046</v>
      </c>
      <c r="R202" s="14" t="s">
        <v>2048</v>
      </c>
    </row>
    <row r="203" spans="1:18">
      <c r="A203" s="14" t="s">
        <v>1061</v>
      </c>
      <c r="B203" s="16" t="s">
        <v>1062</v>
      </c>
      <c r="C203" s="14" t="s">
        <v>219</v>
      </c>
      <c r="D203" s="16" t="s">
        <v>1063</v>
      </c>
      <c r="E203" s="14" t="s">
        <v>1064</v>
      </c>
      <c r="F203" s="14" t="s">
        <v>215</v>
      </c>
      <c r="G203" s="14" t="s">
        <v>1065</v>
      </c>
      <c r="H203" s="18">
        <v>595124000</v>
      </c>
      <c r="I203" s="19"/>
      <c r="J203" s="14" t="s">
        <v>1364</v>
      </c>
      <c r="K203" s="14" t="s">
        <v>1660</v>
      </c>
      <c r="L203" s="1">
        <f t="shared" si="2"/>
        <v>2</v>
      </c>
      <c r="M203" s="14" t="s">
        <v>1661</v>
      </c>
      <c r="N203" s="14"/>
      <c r="O203" s="14" t="s">
        <v>1754</v>
      </c>
      <c r="P203" s="14" t="s">
        <v>1769</v>
      </c>
      <c r="Q203" s="14" t="s">
        <v>1771</v>
      </c>
      <c r="R203" s="14" t="s">
        <v>1776</v>
      </c>
    </row>
    <row r="204" spans="1:18">
      <c r="A204" s="14" t="s">
        <v>1066</v>
      </c>
      <c r="B204" s="16" t="s">
        <v>1067</v>
      </c>
      <c r="C204" s="14" t="s">
        <v>219</v>
      </c>
      <c r="D204" s="16" t="s">
        <v>1068</v>
      </c>
      <c r="E204" s="14" t="s">
        <v>1069</v>
      </c>
      <c r="F204" s="14" t="s">
        <v>215</v>
      </c>
      <c r="G204" s="14" t="s">
        <v>1070</v>
      </c>
      <c r="H204" s="18">
        <v>335881930</v>
      </c>
      <c r="I204" s="19"/>
      <c r="J204" s="14" t="s">
        <v>1364</v>
      </c>
      <c r="K204" s="14" t="s">
        <v>1662</v>
      </c>
      <c r="L204" s="1">
        <f t="shared" ref="L204:L267" si="3">IF(OR(MID(K204,6,2)="01",MID(K204,6,2)="02",MID(K204,6,2)="03"),1,IF(OR(MID(K204,6,2)="04",MID(K204,6,2)="05",MID(K204,6,2)="06"),2,IF(OR(MID(K204,6,2)="07",MID(K204,6,2)="08",MID(K204,6,2)="09"),3,4)))</f>
        <v>2</v>
      </c>
      <c r="M204" s="14" t="s">
        <v>1663</v>
      </c>
      <c r="N204" s="14"/>
      <c r="O204" s="14" t="s">
        <v>1754</v>
      </c>
      <c r="P204" s="14" t="s">
        <v>1773</v>
      </c>
      <c r="Q204" s="14" t="s">
        <v>1770</v>
      </c>
      <c r="R204" s="14" t="s">
        <v>1778</v>
      </c>
    </row>
    <row r="205" spans="1:18">
      <c r="A205" s="14" t="s">
        <v>1071</v>
      </c>
      <c r="B205" s="16" t="s">
        <v>1072</v>
      </c>
      <c r="C205" s="14" t="s">
        <v>219</v>
      </c>
      <c r="D205" s="16" t="s">
        <v>1073</v>
      </c>
      <c r="E205" s="14" t="s">
        <v>1074</v>
      </c>
      <c r="F205" s="14" t="s">
        <v>215</v>
      </c>
      <c r="G205" s="14" t="s">
        <v>1075</v>
      </c>
      <c r="H205" s="18">
        <v>17292695</v>
      </c>
      <c r="I205" s="19"/>
      <c r="J205" s="14" t="s">
        <v>1364</v>
      </c>
      <c r="K205" s="14" t="s">
        <v>1662</v>
      </c>
      <c r="L205" s="1">
        <f t="shared" si="3"/>
        <v>2</v>
      </c>
      <c r="M205" s="14" t="s">
        <v>1664</v>
      </c>
      <c r="N205" s="14"/>
      <c r="O205" s="14" t="s">
        <v>1767</v>
      </c>
      <c r="P205" s="14" t="s">
        <v>1769</v>
      </c>
      <c r="Q205" s="14" t="s">
        <v>2046</v>
      </c>
      <c r="R205" s="14" t="s">
        <v>1777</v>
      </c>
    </row>
    <row r="206" spans="1:18">
      <c r="A206" s="14" t="s">
        <v>1076</v>
      </c>
      <c r="B206" s="16" t="s">
        <v>1077</v>
      </c>
      <c r="C206" s="14" t="s">
        <v>219</v>
      </c>
      <c r="D206" s="16" t="s">
        <v>1078</v>
      </c>
      <c r="E206" s="14" t="s">
        <v>1079</v>
      </c>
      <c r="F206" s="14" t="s">
        <v>215</v>
      </c>
      <c r="G206" s="14" t="s">
        <v>1080</v>
      </c>
      <c r="H206" s="18">
        <v>20350000</v>
      </c>
      <c r="I206" s="19"/>
      <c r="J206" s="14" t="s">
        <v>1364</v>
      </c>
      <c r="K206" s="14" t="s">
        <v>1662</v>
      </c>
      <c r="L206" s="1">
        <f t="shared" si="3"/>
        <v>2</v>
      </c>
      <c r="M206" s="14" t="s">
        <v>1665</v>
      </c>
      <c r="N206" s="14"/>
      <c r="O206" s="14" t="s">
        <v>1766</v>
      </c>
      <c r="P206" s="14" t="s">
        <v>1775</v>
      </c>
      <c r="Q206" s="14" t="s">
        <v>2046</v>
      </c>
      <c r="R206" s="14" t="s">
        <v>1777</v>
      </c>
    </row>
    <row r="207" spans="1:18">
      <c r="A207" s="14" t="s">
        <v>1081</v>
      </c>
      <c r="B207" s="16" t="s">
        <v>1082</v>
      </c>
      <c r="C207" s="14" t="s">
        <v>219</v>
      </c>
      <c r="D207" s="16" t="s">
        <v>1083</v>
      </c>
      <c r="E207" s="14" t="s">
        <v>1084</v>
      </c>
      <c r="F207" s="14" t="s">
        <v>215</v>
      </c>
      <c r="G207" s="14" t="s">
        <v>1085</v>
      </c>
      <c r="H207" s="18">
        <v>27959800</v>
      </c>
      <c r="I207" s="19"/>
      <c r="J207" s="14" t="s">
        <v>1364</v>
      </c>
      <c r="K207" s="14" t="s">
        <v>1662</v>
      </c>
      <c r="L207" s="1">
        <f t="shared" si="3"/>
        <v>2</v>
      </c>
      <c r="M207" s="14" t="s">
        <v>1666</v>
      </c>
      <c r="N207" s="14"/>
      <c r="O207" s="14" t="s">
        <v>1757</v>
      </c>
      <c r="P207" s="14" t="s">
        <v>1773</v>
      </c>
      <c r="Q207" s="14" t="s">
        <v>2046</v>
      </c>
      <c r="R207" s="14" t="s">
        <v>2048</v>
      </c>
    </row>
    <row r="208" spans="1:18">
      <c r="A208" s="14" t="s">
        <v>1086</v>
      </c>
      <c r="B208" s="16" t="s">
        <v>1087</v>
      </c>
      <c r="C208" s="14" t="s">
        <v>219</v>
      </c>
      <c r="D208" s="16" t="s">
        <v>1088</v>
      </c>
      <c r="E208" s="14" t="s">
        <v>1089</v>
      </c>
      <c r="F208" s="14" t="s">
        <v>215</v>
      </c>
      <c r="G208" s="14" t="s">
        <v>1090</v>
      </c>
      <c r="H208" s="18">
        <v>10890000</v>
      </c>
      <c r="I208" s="19"/>
      <c r="J208" s="14" t="s">
        <v>1364</v>
      </c>
      <c r="K208" s="14" t="s">
        <v>1662</v>
      </c>
      <c r="L208" s="1">
        <f t="shared" si="3"/>
        <v>2</v>
      </c>
      <c r="M208" s="14" t="s">
        <v>1667</v>
      </c>
      <c r="N208" s="14"/>
      <c r="O208" s="14" t="s">
        <v>1756</v>
      </c>
      <c r="P208" s="14" t="s">
        <v>1769</v>
      </c>
      <c r="Q208" s="14" t="s">
        <v>2046</v>
      </c>
      <c r="R208" s="14" t="s">
        <v>2048</v>
      </c>
    </row>
    <row r="209" spans="1:18">
      <c r="A209" s="14" t="s">
        <v>1091</v>
      </c>
      <c r="B209" s="16" t="s">
        <v>1092</v>
      </c>
      <c r="C209" s="14" t="s">
        <v>219</v>
      </c>
      <c r="D209" s="16" t="s">
        <v>1093</v>
      </c>
      <c r="E209" s="14" t="s">
        <v>1094</v>
      </c>
      <c r="F209" s="14" t="s">
        <v>215</v>
      </c>
      <c r="G209" s="14" t="s">
        <v>1095</v>
      </c>
      <c r="H209" s="18">
        <v>32450000</v>
      </c>
      <c r="I209" s="19"/>
      <c r="J209" s="14" t="s">
        <v>1364</v>
      </c>
      <c r="K209" s="14" t="s">
        <v>1668</v>
      </c>
      <c r="L209" s="1">
        <f t="shared" si="3"/>
        <v>2</v>
      </c>
      <c r="M209" s="14" t="s">
        <v>1669</v>
      </c>
      <c r="N209" s="14"/>
      <c r="O209" s="14" t="s">
        <v>1762</v>
      </c>
      <c r="P209" s="14" t="s">
        <v>1773</v>
      </c>
      <c r="Q209" s="14" t="s">
        <v>2046</v>
      </c>
      <c r="R209" s="14" t="s">
        <v>1777</v>
      </c>
    </row>
    <row r="210" spans="1:18">
      <c r="A210" s="14" t="s">
        <v>1096</v>
      </c>
      <c r="B210" s="16" t="s">
        <v>1097</v>
      </c>
      <c r="C210" s="14" t="s">
        <v>219</v>
      </c>
      <c r="D210" s="16" t="s">
        <v>1098</v>
      </c>
      <c r="E210" s="14" t="s">
        <v>1099</v>
      </c>
      <c r="F210" s="14" t="s">
        <v>215</v>
      </c>
      <c r="G210" s="14" t="s">
        <v>1100</v>
      </c>
      <c r="H210" s="18">
        <v>19150000</v>
      </c>
      <c r="I210" s="19"/>
      <c r="J210" s="14" t="s">
        <v>1364</v>
      </c>
      <c r="K210" s="14" t="s">
        <v>1670</v>
      </c>
      <c r="L210" s="1">
        <f t="shared" si="3"/>
        <v>2</v>
      </c>
      <c r="M210" s="14" t="s">
        <v>1671</v>
      </c>
      <c r="N210" s="14"/>
      <c r="O210" s="14" t="s">
        <v>1758</v>
      </c>
      <c r="P210" s="14" t="s">
        <v>1769</v>
      </c>
      <c r="Q210" s="14" t="s">
        <v>2046</v>
      </c>
      <c r="R210" s="14" t="s">
        <v>1777</v>
      </c>
    </row>
    <row r="211" spans="1:18">
      <c r="A211" s="14" t="s">
        <v>1101</v>
      </c>
      <c r="B211" s="16" t="s">
        <v>1102</v>
      </c>
      <c r="C211" s="14" t="s">
        <v>219</v>
      </c>
      <c r="D211" s="16" t="s">
        <v>1103</v>
      </c>
      <c r="E211" s="14" t="s">
        <v>1104</v>
      </c>
      <c r="F211" s="14" t="s">
        <v>215</v>
      </c>
      <c r="G211" s="14" t="s">
        <v>1105</v>
      </c>
      <c r="H211" s="18">
        <v>37022580</v>
      </c>
      <c r="I211" s="19"/>
      <c r="J211" s="14" t="s">
        <v>1364</v>
      </c>
      <c r="K211" s="14" t="s">
        <v>1670</v>
      </c>
      <c r="L211" s="1">
        <f t="shared" si="3"/>
        <v>2</v>
      </c>
      <c r="M211" s="14" t="s">
        <v>1671</v>
      </c>
      <c r="N211" s="14"/>
      <c r="O211" s="14" t="s">
        <v>1754</v>
      </c>
      <c r="P211" s="14" t="s">
        <v>1772</v>
      </c>
      <c r="Q211" s="14" t="s">
        <v>1774</v>
      </c>
      <c r="R211" s="14" t="s">
        <v>1779</v>
      </c>
    </row>
    <row r="212" spans="1:18">
      <c r="A212" s="14" t="s">
        <v>1106</v>
      </c>
      <c r="B212" s="16" t="s">
        <v>1107</v>
      </c>
      <c r="C212" s="14" t="s">
        <v>219</v>
      </c>
      <c r="D212" s="16" t="s">
        <v>1108</v>
      </c>
      <c r="E212" s="14" t="s">
        <v>1109</v>
      </c>
      <c r="F212" s="14" t="s">
        <v>215</v>
      </c>
      <c r="G212" s="14" t="s">
        <v>1110</v>
      </c>
      <c r="H212" s="18">
        <v>20480000</v>
      </c>
      <c r="I212" s="19"/>
      <c r="J212" s="14" t="s">
        <v>1364</v>
      </c>
      <c r="K212" s="14" t="s">
        <v>1672</v>
      </c>
      <c r="L212" s="1">
        <f t="shared" si="3"/>
        <v>2</v>
      </c>
      <c r="M212" s="14" t="s">
        <v>1673</v>
      </c>
      <c r="N212" s="14"/>
      <c r="O212" s="14" t="s">
        <v>1765</v>
      </c>
      <c r="P212" s="14" t="s">
        <v>1772</v>
      </c>
      <c r="Q212" s="14" t="s">
        <v>2046</v>
      </c>
      <c r="R212" s="14" t="s">
        <v>1777</v>
      </c>
    </row>
    <row r="213" spans="1:18">
      <c r="A213" s="14" t="s">
        <v>1111</v>
      </c>
      <c r="B213" s="16" t="s">
        <v>1112</v>
      </c>
      <c r="C213" s="14" t="s">
        <v>219</v>
      </c>
      <c r="D213" s="16" t="s">
        <v>1113</v>
      </c>
      <c r="E213" s="14" t="s">
        <v>1114</v>
      </c>
      <c r="F213" s="14" t="s">
        <v>215</v>
      </c>
      <c r="G213" s="14" t="s">
        <v>1115</v>
      </c>
      <c r="H213" s="18">
        <v>1089000</v>
      </c>
      <c r="I213" s="19"/>
      <c r="J213" s="14" t="s">
        <v>1364</v>
      </c>
      <c r="K213" s="14" t="s">
        <v>1365</v>
      </c>
      <c r="L213" s="1">
        <f t="shared" si="3"/>
        <v>2</v>
      </c>
      <c r="M213" s="14" t="s">
        <v>1674</v>
      </c>
      <c r="N213" s="14"/>
      <c r="O213" s="14" t="s">
        <v>2052</v>
      </c>
      <c r="P213" s="14" t="s">
        <v>1769</v>
      </c>
      <c r="Q213" s="14" t="s">
        <v>2046</v>
      </c>
      <c r="R213" s="14" t="s">
        <v>2048</v>
      </c>
    </row>
    <row r="214" spans="1:18">
      <c r="A214" s="14" t="s">
        <v>1116</v>
      </c>
      <c r="B214" s="16" t="s">
        <v>1117</v>
      </c>
      <c r="C214" s="14" t="s">
        <v>219</v>
      </c>
      <c r="D214" s="16" t="s">
        <v>1118</v>
      </c>
      <c r="E214" s="14" t="s">
        <v>1119</v>
      </c>
      <c r="F214" s="14" t="s">
        <v>215</v>
      </c>
      <c r="G214" s="14" t="s">
        <v>1120</v>
      </c>
      <c r="H214" s="18">
        <v>7733000</v>
      </c>
      <c r="I214" s="19"/>
      <c r="J214" s="14" t="s">
        <v>1364</v>
      </c>
      <c r="K214" s="14" t="s">
        <v>1675</v>
      </c>
      <c r="L214" s="1">
        <f t="shared" si="3"/>
        <v>2</v>
      </c>
      <c r="M214" s="14" t="s">
        <v>1676</v>
      </c>
      <c r="N214" s="14"/>
      <c r="O214" s="14" t="s">
        <v>1757</v>
      </c>
      <c r="P214" s="14" t="s">
        <v>1773</v>
      </c>
      <c r="Q214" s="14" t="s">
        <v>2046</v>
      </c>
      <c r="R214" s="14" t="s">
        <v>2048</v>
      </c>
    </row>
    <row r="215" spans="1:18">
      <c r="A215" s="14" t="s">
        <v>1121</v>
      </c>
      <c r="B215" s="16" t="s">
        <v>1122</v>
      </c>
      <c r="C215" s="14" t="s">
        <v>219</v>
      </c>
      <c r="D215" s="16" t="s">
        <v>1123</v>
      </c>
      <c r="E215" s="14" t="s">
        <v>1124</v>
      </c>
      <c r="F215" s="14" t="s">
        <v>215</v>
      </c>
      <c r="G215" s="14" t="s">
        <v>1125</v>
      </c>
      <c r="H215" s="18">
        <v>6864000</v>
      </c>
      <c r="I215" s="19"/>
      <c r="J215" s="14" t="s">
        <v>1364</v>
      </c>
      <c r="K215" s="14" t="s">
        <v>1368</v>
      </c>
      <c r="L215" s="1">
        <f t="shared" si="3"/>
        <v>2</v>
      </c>
      <c r="M215" s="14" t="s">
        <v>1677</v>
      </c>
      <c r="N215" s="14"/>
      <c r="O215" s="14" t="s">
        <v>1761</v>
      </c>
      <c r="P215" s="14" t="s">
        <v>1769</v>
      </c>
      <c r="Q215" s="14" t="s">
        <v>2046</v>
      </c>
      <c r="R215" s="14" t="s">
        <v>2048</v>
      </c>
    </row>
    <row r="216" spans="1:18">
      <c r="A216" s="14" t="s">
        <v>1126</v>
      </c>
      <c r="B216" s="16" t="s">
        <v>1127</v>
      </c>
      <c r="C216" s="14" t="s">
        <v>219</v>
      </c>
      <c r="D216" s="16" t="s">
        <v>240</v>
      </c>
      <c r="E216" s="14" t="s">
        <v>241</v>
      </c>
      <c r="F216" s="14" t="s">
        <v>215</v>
      </c>
      <c r="G216" s="14" t="s">
        <v>242</v>
      </c>
      <c r="H216" s="18">
        <v>302500000</v>
      </c>
      <c r="I216" s="19"/>
      <c r="J216" s="14" t="s">
        <v>1364</v>
      </c>
      <c r="K216" s="14" t="s">
        <v>1368</v>
      </c>
      <c r="L216" s="1">
        <f t="shared" si="3"/>
        <v>2</v>
      </c>
      <c r="M216" s="14" t="s">
        <v>1678</v>
      </c>
      <c r="N216" s="14"/>
      <c r="O216" s="14" t="s">
        <v>1754</v>
      </c>
      <c r="P216" s="14" t="s">
        <v>1769</v>
      </c>
      <c r="Q216" s="14" t="s">
        <v>2046</v>
      </c>
      <c r="R216" s="14" t="s">
        <v>1777</v>
      </c>
    </row>
    <row r="217" spans="1:18">
      <c r="A217" s="14" t="s">
        <v>1128</v>
      </c>
      <c r="B217" s="16" t="s">
        <v>1129</v>
      </c>
      <c r="C217" s="14" t="s">
        <v>219</v>
      </c>
      <c r="D217" s="16" t="s">
        <v>1130</v>
      </c>
      <c r="E217" s="14" t="s">
        <v>1131</v>
      </c>
      <c r="F217" s="14" t="s">
        <v>215</v>
      </c>
      <c r="G217" s="14" t="s">
        <v>1132</v>
      </c>
      <c r="H217" s="18">
        <v>11294910</v>
      </c>
      <c r="I217" s="19"/>
      <c r="J217" s="14" t="s">
        <v>1364</v>
      </c>
      <c r="K217" s="14" t="s">
        <v>1368</v>
      </c>
      <c r="L217" s="1">
        <f t="shared" si="3"/>
        <v>2</v>
      </c>
      <c r="M217" s="14" t="s">
        <v>1679</v>
      </c>
      <c r="N217" s="14"/>
      <c r="O217" s="14" t="s">
        <v>1756</v>
      </c>
      <c r="P217" s="14" t="s">
        <v>1772</v>
      </c>
      <c r="Q217" s="14" t="s">
        <v>2046</v>
      </c>
      <c r="R217" s="14" t="s">
        <v>1777</v>
      </c>
    </row>
    <row r="218" spans="1:18">
      <c r="A218" s="14" t="s">
        <v>1133</v>
      </c>
      <c r="B218" s="16" t="s">
        <v>1134</v>
      </c>
      <c r="C218" s="14" t="s">
        <v>219</v>
      </c>
      <c r="D218" s="16" t="s">
        <v>1135</v>
      </c>
      <c r="E218" s="14" t="s">
        <v>1136</v>
      </c>
      <c r="F218" s="14" t="s">
        <v>215</v>
      </c>
      <c r="G218" s="14" t="s">
        <v>1137</v>
      </c>
      <c r="H218" s="18">
        <v>510000000</v>
      </c>
      <c r="I218" s="19"/>
      <c r="J218" s="14" t="s">
        <v>1364</v>
      </c>
      <c r="K218" s="14" t="s">
        <v>1680</v>
      </c>
      <c r="L218" s="1">
        <f t="shared" si="3"/>
        <v>1</v>
      </c>
      <c r="M218" s="14" t="s">
        <v>1681</v>
      </c>
      <c r="N218" s="14"/>
      <c r="O218" s="14" t="s">
        <v>1754</v>
      </c>
      <c r="P218" s="14" t="s">
        <v>1773</v>
      </c>
      <c r="Q218" s="14" t="s">
        <v>2046</v>
      </c>
      <c r="R218" s="14" t="s">
        <v>1777</v>
      </c>
    </row>
    <row r="219" spans="1:18">
      <c r="A219" s="14" t="s">
        <v>1138</v>
      </c>
      <c r="B219" s="16" t="s">
        <v>1139</v>
      </c>
      <c r="C219" s="14" t="s">
        <v>219</v>
      </c>
      <c r="D219" s="16" t="s">
        <v>1140</v>
      </c>
      <c r="E219" s="14" t="s">
        <v>1141</v>
      </c>
      <c r="F219" s="14" t="s">
        <v>215</v>
      </c>
      <c r="G219" s="14" t="s">
        <v>1142</v>
      </c>
      <c r="H219" s="18">
        <v>8555800</v>
      </c>
      <c r="I219" s="19"/>
      <c r="J219" s="14" t="s">
        <v>1364</v>
      </c>
      <c r="K219" s="14" t="s">
        <v>1680</v>
      </c>
      <c r="L219" s="1">
        <f t="shared" si="3"/>
        <v>1</v>
      </c>
      <c r="M219" s="14" t="s">
        <v>1682</v>
      </c>
      <c r="N219" s="14"/>
      <c r="O219" s="14" t="s">
        <v>1767</v>
      </c>
      <c r="P219" s="14" t="s">
        <v>1775</v>
      </c>
      <c r="Q219" s="14" t="s">
        <v>2046</v>
      </c>
      <c r="R219" s="14" t="s">
        <v>2048</v>
      </c>
    </row>
    <row r="220" spans="1:18">
      <c r="A220" s="14" t="s">
        <v>1143</v>
      </c>
      <c r="B220" s="16" t="s">
        <v>1144</v>
      </c>
      <c r="C220" s="14" t="s">
        <v>219</v>
      </c>
      <c r="D220" s="16" t="s">
        <v>1145</v>
      </c>
      <c r="E220" s="14" t="s">
        <v>1146</v>
      </c>
      <c r="F220" s="14" t="s">
        <v>215</v>
      </c>
      <c r="G220" s="14" t="s">
        <v>1147</v>
      </c>
      <c r="H220" s="18">
        <v>10398300</v>
      </c>
      <c r="I220" s="19"/>
      <c r="J220" s="14" t="s">
        <v>1364</v>
      </c>
      <c r="K220" s="14" t="s">
        <v>1680</v>
      </c>
      <c r="L220" s="1">
        <f t="shared" si="3"/>
        <v>1</v>
      </c>
      <c r="M220" s="14" t="s">
        <v>1683</v>
      </c>
      <c r="N220" s="14"/>
      <c r="O220" s="14" t="s">
        <v>1756</v>
      </c>
      <c r="P220" s="14" t="s">
        <v>1772</v>
      </c>
      <c r="Q220" s="14" t="s">
        <v>2046</v>
      </c>
      <c r="R220" s="14" t="s">
        <v>2048</v>
      </c>
    </row>
    <row r="221" spans="1:18">
      <c r="A221" s="13" t="s">
        <v>1148</v>
      </c>
      <c r="B221" s="15" t="s">
        <v>1149</v>
      </c>
      <c r="C221" s="13" t="s">
        <v>219</v>
      </c>
      <c r="D221" s="16" t="s">
        <v>522</v>
      </c>
      <c r="E221" s="14" t="s">
        <v>523</v>
      </c>
      <c r="F221" s="14" t="s">
        <v>215</v>
      </c>
      <c r="G221" s="14" t="s">
        <v>524</v>
      </c>
      <c r="H221" s="17">
        <v>15400000</v>
      </c>
      <c r="I221" s="20"/>
      <c r="J221" s="13" t="s">
        <v>1364</v>
      </c>
      <c r="K221" s="13" t="s">
        <v>1684</v>
      </c>
      <c r="L221" s="1">
        <f t="shared" si="3"/>
        <v>1</v>
      </c>
      <c r="M221" s="13" t="s">
        <v>1685</v>
      </c>
      <c r="N221" s="13"/>
      <c r="O221" s="13" t="s">
        <v>1755</v>
      </c>
      <c r="P221" s="13" t="s">
        <v>1769</v>
      </c>
      <c r="Q221" s="13" t="s">
        <v>2046</v>
      </c>
      <c r="R221" s="13" t="s">
        <v>1777</v>
      </c>
    </row>
    <row r="222" spans="1:18">
      <c r="A222" s="14" t="s">
        <v>1150</v>
      </c>
      <c r="B222" s="16" t="s">
        <v>1151</v>
      </c>
      <c r="C222" s="14" t="s">
        <v>219</v>
      </c>
      <c r="D222" s="16" t="s">
        <v>1152</v>
      </c>
      <c r="E222" s="14" t="s">
        <v>1153</v>
      </c>
      <c r="F222" s="14" t="s">
        <v>215</v>
      </c>
      <c r="G222" s="14" t="s">
        <v>1154</v>
      </c>
      <c r="H222" s="18">
        <v>58300000</v>
      </c>
      <c r="I222" s="19"/>
      <c r="J222" s="14" t="s">
        <v>1364</v>
      </c>
      <c r="K222" s="14" t="s">
        <v>1684</v>
      </c>
      <c r="L222" s="1">
        <f t="shared" si="3"/>
        <v>1</v>
      </c>
      <c r="M222" s="14" t="s">
        <v>1369</v>
      </c>
      <c r="N222" s="14"/>
      <c r="O222" s="14" t="s">
        <v>1754</v>
      </c>
      <c r="P222" s="14" t="s">
        <v>1769</v>
      </c>
      <c r="Q222" s="14" t="s">
        <v>2046</v>
      </c>
      <c r="R222" s="14" t="s">
        <v>1777</v>
      </c>
    </row>
    <row r="223" spans="1:18">
      <c r="A223" s="14" t="s">
        <v>1155</v>
      </c>
      <c r="B223" s="16" t="s">
        <v>1156</v>
      </c>
      <c r="C223" s="14" t="s">
        <v>219</v>
      </c>
      <c r="D223" s="16" t="s">
        <v>741</v>
      </c>
      <c r="E223" s="14" t="s">
        <v>742</v>
      </c>
      <c r="F223" s="14" t="s">
        <v>215</v>
      </c>
      <c r="G223" s="14" t="s">
        <v>743</v>
      </c>
      <c r="H223" s="18">
        <v>64790000</v>
      </c>
      <c r="I223" s="19"/>
      <c r="J223" s="14" t="s">
        <v>1364</v>
      </c>
      <c r="K223" s="14" t="s">
        <v>1684</v>
      </c>
      <c r="L223" s="1">
        <f t="shared" si="3"/>
        <v>1</v>
      </c>
      <c r="M223" s="14" t="s">
        <v>1686</v>
      </c>
      <c r="N223" s="14"/>
      <c r="O223" s="14" t="s">
        <v>1754</v>
      </c>
      <c r="P223" s="14" t="s">
        <v>1772</v>
      </c>
      <c r="Q223" s="14" t="s">
        <v>2046</v>
      </c>
      <c r="R223" s="14" t="s">
        <v>1777</v>
      </c>
    </row>
    <row r="224" spans="1:18">
      <c r="A224" s="14" t="s">
        <v>1157</v>
      </c>
      <c r="B224" s="16" t="s">
        <v>1158</v>
      </c>
      <c r="C224" s="14" t="s">
        <v>219</v>
      </c>
      <c r="D224" s="16" t="s">
        <v>1159</v>
      </c>
      <c r="E224" s="14" t="s">
        <v>1160</v>
      </c>
      <c r="F224" s="14" t="s">
        <v>215</v>
      </c>
      <c r="G224" s="14" t="s">
        <v>1161</v>
      </c>
      <c r="H224" s="18">
        <v>19314937</v>
      </c>
      <c r="I224" s="19"/>
      <c r="J224" s="14" t="s">
        <v>1364</v>
      </c>
      <c r="K224" s="14" t="s">
        <v>1687</v>
      </c>
      <c r="L224" s="1">
        <f t="shared" si="3"/>
        <v>1</v>
      </c>
      <c r="M224" s="14" t="s">
        <v>1688</v>
      </c>
      <c r="N224" s="14"/>
      <c r="O224" s="14" t="s">
        <v>1759</v>
      </c>
      <c r="P224" s="14" t="s">
        <v>1773</v>
      </c>
      <c r="Q224" s="14" t="s">
        <v>1770</v>
      </c>
      <c r="R224" s="14" t="s">
        <v>1778</v>
      </c>
    </row>
    <row r="225" spans="1:18">
      <c r="A225" s="14" t="s">
        <v>1162</v>
      </c>
      <c r="B225" s="16" t="s">
        <v>1163</v>
      </c>
      <c r="C225" s="14" t="s">
        <v>219</v>
      </c>
      <c r="D225" s="16" t="s">
        <v>1164</v>
      </c>
      <c r="E225" s="14" t="s">
        <v>1165</v>
      </c>
      <c r="F225" s="14" t="s">
        <v>215</v>
      </c>
      <c r="G225" s="14" t="s">
        <v>1166</v>
      </c>
      <c r="H225" s="18">
        <v>10879000</v>
      </c>
      <c r="I225" s="19"/>
      <c r="J225" s="14" t="s">
        <v>1364</v>
      </c>
      <c r="K225" s="14" t="s">
        <v>1687</v>
      </c>
      <c r="L225" s="1">
        <f t="shared" si="3"/>
        <v>1</v>
      </c>
      <c r="M225" s="14" t="s">
        <v>1689</v>
      </c>
      <c r="N225" s="14"/>
      <c r="O225" s="14" t="s">
        <v>1755</v>
      </c>
      <c r="P225" s="14" t="s">
        <v>1769</v>
      </c>
      <c r="Q225" s="14" t="s">
        <v>2046</v>
      </c>
      <c r="R225" s="14" t="s">
        <v>2048</v>
      </c>
    </row>
    <row r="226" spans="1:18">
      <c r="A226" s="14" t="s">
        <v>1167</v>
      </c>
      <c r="B226" s="16" t="s">
        <v>1168</v>
      </c>
      <c r="C226" s="14" t="s">
        <v>219</v>
      </c>
      <c r="D226" s="16" t="s">
        <v>1169</v>
      </c>
      <c r="E226" s="14" t="s">
        <v>1170</v>
      </c>
      <c r="F226" s="14" t="s">
        <v>215</v>
      </c>
      <c r="G226" s="14" t="s">
        <v>335</v>
      </c>
      <c r="H226" s="18">
        <v>341148878</v>
      </c>
      <c r="I226" s="19"/>
      <c r="J226" s="14" t="s">
        <v>1364</v>
      </c>
      <c r="K226" s="14" t="s">
        <v>1690</v>
      </c>
      <c r="L226" s="1">
        <f t="shared" si="3"/>
        <v>1</v>
      </c>
      <c r="M226" s="14" t="s">
        <v>1691</v>
      </c>
      <c r="N226" s="14"/>
      <c r="O226" s="14" t="s">
        <v>1754</v>
      </c>
      <c r="P226" s="14" t="s">
        <v>2050</v>
      </c>
      <c r="Q226" s="14" t="s">
        <v>2046</v>
      </c>
      <c r="R226" s="14" t="s">
        <v>2048</v>
      </c>
    </row>
    <row r="227" spans="1:18">
      <c r="A227" s="14" t="s">
        <v>1171</v>
      </c>
      <c r="B227" s="16" t="s">
        <v>1172</v>
      </c>
      <c r="C227" s="14" t="s">
        <v>219</v>
      </c>
      <c r="D227" s="16" t="s">
        <v>388</v>
      </c>
      <c r="E227" s="14" t="s">
        <v>389</v>
      </c>
      <c r="F227" s="14" t="s">
        <v>215</v>
      </c>
      <c r="G227" s="14" t="s">
        <v>390</v>
      </c>
      <c r="H227" s="18">
        <v>299381973</v>
      </c>
      <c r="I227" s="19"/>
      <c r="J227" s="14" t="s">
        <v>1364</v>
      </c>
      <c r="K227" s="14" t="s">
        <v>1690</v>
      </c>
      <c r="L227" s="1">
        <f t="shared" si="3"/>
        <v>1</v>
      </c>
      <c r="M227" s="14" t="s">
        <v>1691</v>
      </c>
      <c r="N227" s="14"/>
      <c r="O227" s="14" t="s">
        <v>1754</v>
      </c>
      <c r="P227" s="14" t="s">
        <v>1773</v>
      </c>
      <c r="Q227" s="14" t="s">
        <v>2046</v>
      </c>
      <c r="R227" s="14" t="s">
        <v>2048</v>
      </c>
    </row>
    <row r="228" spans="1:18">
      <c r="A228" s="14" t="s">
        <v>1173</v>
      </c>
      <c r="B228" s="16" t="s">
        <v>1174</v>
      </c>
      <c r="C228" s="14" t="s">
        <v>219</v>
      </c>
      <c r="D228" s="16" t="s">
        <v>1175</v>
      </c>
      <c r="E228" s="14" t="s">
        <v>1176</v>
      </c>
      <c r="F228" s="14" t="s">
        <v>215</v>
      </c>
      <c r="G228" s="14" t="s">
        <v>1177</v>
      </c>
      <c r="H228" s="18">
        <v>10890000</v>
      </c>
      <c r="I228" s="19"/>
      <c r="J228" s="14" t="s">
        <v>1364</v>
      </c>
      <c r="K228" s="14" t="s">
        <v>1692</v>
      </c>
      <c r="L228" s="1">
        <f t="shared" si="3"/>
        <v>1</v>
      </c>
      <c r="M228" s="14" t="s">
        <v>1693</v>
      </c>
      <c r="N228" s="14"/>
      <c r="O228" s="14" t="s">
        <v>1757</v>
      </c>
      <c r="P228" s="14" t="s">
        <v>1769</v>
      </c>
      <c r="Q228" s="14" t="s">
        <v>2046</v>
      </c>
      <c r="R228" s="14" t="s">
        <v>2048</v>
      </c>
    </row>
    <row r="229" spans="1:18">
      <c r="A229" s="14" t="s">
        <v>1178</v>
      </c>
      <c r="B229" s="16" t="s">
        <v>1179</v>
      </c>
      <c r="C229" s="14" t="s">
        <v>219</v>
      </c>
      <c r="D229" s="16" t="s">
        <v>126</v>
      </c>
      <c r="E229" s="14" t="s">
        <v>250</v>
      </c>
      <c r="F229" s="14" t="s">
        <v>215</v>
      </c>
      <c r="G229" s="14" t="s">
        <v>251</v>
      </c>
      <c r="H229" s="18">
        <v>23188640</v>
      </c>
      <c r="I229" s="19"/>
      <c r="J229" s="14" t="s">
        <v>1364</v>
      </c>
      <c r="K229" s="14" t="s">
        <v>1692</v>
      </c>
      <c r="L229" s="1">
        <f t="shared" si="3"/>
        <v>1</v>
      </c>
      <c r="M229" s="14" t="s">
        <v>1694</v>
      </c>
      <c r="N229" s="14"/>
      <c r="O229" s="14" t="s">
        <v>1756</v>
      </c>
      <c r="P229" s="14" t="s">
        <v>1773</v>
      </c>
      <c r="Q229" s="14" t="s">
        <v>2046</v>
      </c>
      <c r="R229" s="14" t="s">
        <v>1777</v>
      </c>
    </row>
    <row r="230" spans="1:18">
      <c r="A230" s="13" t="s">
        <v>1180</v>
      </c>
      <c r="B230" s="15" t="s">
        <v>1181</v>
      </c>
      <c r="C230" s="13" t="s">
        <v>219</v>
      </c>
      <c r="D230" s="16" t="s">
        <v>1182</v>
      </c>
      <c r="E230" s="14" t="s">
        <v>1183</v>
      </c>
      <c r="F230" s="14" t="s">
        <v>215</v>
      </c>
      <c r="G230" s="14" t="s">
        <v>1184</v>
      </c>
      <c r="H230" s="17">
        <v>52666091</v>
      </c>
      <c r="I230" s="20"/>
      <c r="J230" s="13" t="s">
        <v>1364</v>
      </c>
      <c r="K230" s="13" t="s">
        <v>1692</v>
      </c>
      <c r="L230" s="1">
        <f t="shared" si="3"/>
        <v>1</v>
      </c>
      <c r="M230" s="13" t="s">
        <v>1695</v>
      </c>
      <c r="N230" s="13"/>
      <c r="O230" s="13" t="s">
        <v>1755</v>
      </c>
      <c r="P230" s="13" t="s">
        <v>1773</v>
      </c>
      <c r="Q230" s="13" t="s">
        <v>1770</v>
      </c>
      <c r="R230" s="13" t="s">
        <v>1778</v>
      </c>
    </row>
    <row r="231" spans="1:18">
      <c r="A231" s="14" t="s">
        <v>1185</v>
      </c>
      <c r="B231" s="16" t="s">
        <v>1186</v>
      </c>
      <c r="C231" s="14" t="s">
        <v>219</v>
      </c>
      <c r="D231" s="16" t="s">
        <v>1187</v>
      </c>
      <c r="E231" s="14" t="s">
        <v>1188</v>
      </c>
      <c r="F231" s="14" t="s">
        <v>1189</v>
      </c>
      <c r="G231" s="14" t="s">
        <v>1190</v>
      </c>
      <c r="H231" s="18">
        <v>103850000</v>
      </c>
      <c r="I231" s="19"/>
      <c r="J231" s="14" t="s">
        <v>1364</v>
      </c>
      <c r="K231" s="14" t="s">
        <v>1696</v>
      </c>
      <c r="L231" s="1">
        <f t="shared" si="3"/>
        <v>1</v>
      </c>
      <c r="M231" s="14" t="s">
        <v>1697</v>
      </c>
      <c r="N231" s="14"/>
      <c r="O231" s="14" t="s">
        <v>1759</v>
      </c>
      <c r="P231" s="14" t="s">
        <v>1773</v>
      </c>
      <c r="Q231" s="14" t="s">
        <v>2046</v>
      </c>
      <c r="R231" s="14" t="s">
        <v>1777</v>
      </c>
    </row>
    <row r="232" spans="1:18">
      <c r="A232" s="14" t="s">
        <v>1191</v>
      </c>
      <c r="B232" s="16" t="s">
        <v>1192</v>
      </c>
      <c r="C232" s="14" t="s">
        <v>219</v>
      </c>
      <c r="D232" s="16" t="s">
        <v>1193</v>
      </c>
      <c r="E232" s="14" t="s">
        <v>1194</v>
      </c>
      <c r="F232" s="14" t="s">
        <v>215</v>
      </c>
      <c r="G232" s="14" t="s">
        <v>1195</v>
      </c>
      <c r="H232" s="18">
        <v>84459000</v>
      </c>
      <c r="I232" s="19"/>
      <c r="J232" s="14" t="s">
        <v>1364</v>
      </c>
      <c r="K232" s="14" t="s">
        <v>1698</v>
      </c>
      <c r="L232" s="1">
        <f t="shared" si="3"/>
        <v>1</v>
      </c>
      <c r="M232" s="14" t="s">
        <v>1699</v>
      </c>
      <c r="N232" s="14"/>
      <c r="O232" s="14" t="s">
        <v>1754</v>
      </c>
      <c r="P232" s="14" t="s">
        <v>1775</v>
      </c>
      <c r="Q232" s="14" t="s">
        <v>1771</v>
      </c>
      <c r="R232" s="14" t="s">
        <v>1778</v>
      </c>
    </row>
    <row r="233" spans="1:18">
      <c r="A233" s="14" t="s">
        <v>1196</v>
      </c>
      <c r="B233" s="16" t="s">
        <v>1197</v>
      </c>
      <c r="C233" s="14" t="s">
        <v>219</v>
      </c>
      <c r="D233" s="16" t="s">
        <v>1198</v>
      </c>
      <c r="E233" s="14" t="s">
        <v>1199</v>
      </c>
      <c r="F233" s="14" t="s">
        <v>215</v>
      </c>
      <c r="G233" s="14" t="s">
        <v>1200</v>
      </c>
      <c r="H233" s="18">
        <v>16828900</v>
      </c>
      <c r="I233" s="19"/>
      <c r="J233" s="14" t="s">
        <v>1364</v>
      </c>
      <c r="K233" s="14" t="s">
        <v>1700</v>
      </c>
      <c r="L233" s="1">
        <f t="shared" si="3"/>
        <v>1</v>
      </c>
      <c r="M233" s="14" t="s">
        <v>1701</v>
      </c>
      <c r="N233" s="14"/>
      <c r="O233" s="14" t="s">
        <v>1768</v>
      </c>
      <c r="P233" s="14" t="s">
        <v>1772</v>
      </c>
      <c r="Q233" s="14" t="s">
        <v>2046</v>
      </c>
      <c r="R233" s="14" t="s">
        <v>1777</v>
      </c>
    </row>
    <row r="234" spans="1:18">
      <c r="A234" s="14" t="s">
        <v>1201</v>
      </c>
      <c r="B234" s="16" t="s">
        <v>1202</v>
      </c>
      <c r="C234" s="14" t="s">
        <v>219</v>
      </c>
      <c r="D234" s="16" t="s">
        <v>1203</v>
      </c>
      <c r="E234" s="14" t="s">
        <v>1204</v>
      </c>
      <c r="F234" s="14" t="s">
        <v>215</v>
      </c>
      <c r="G234" s="14" t="s">
        <v>1205</v>
      </c>
      <c r="H234" s="18">
        <v>96364710</v>
      </c>
      <c r="I234" s="19"/>
      <c r="J234" s="14" t="s">
        <v>1364</v>
      </c>
      <c r="K234" s="14" t="s">
        <v>1700</v>
      </c>
      <c r="L234" s="1">
        <f t="shared" si="3"/>
        <v>1</v>
      </c>
      <c r="M234" s="14" t="s">
        <v>1702</v>
      </c>
      <c r="N234" s="14"/>
      <c r="O234" s="14" t="s">
        <v>1765</v>
      </c>
      <c r="P234" s="14" t="s">
        <v>1773</v>
      </c>
      <c r="Q234" s="14" t="s">
        <v>1770</v>
      </c>
      <c r="R234" s="14" t="s">
        <v>1778</v>
      </c>
    </row>
    <row r="235" spans="1:18">
      <c r="A235" s="14" t="s">
        <v>1206</v>
      </c>
      <c r="B235" s="16" t="s">
        <v>1207</v>
      </c>
      <c r="C235" s="14" t="s">
        <v>219</v>
      </c>
      <c r="D235" s="16" t="s">
        <v>1208</v>
      </c>
      <c r="E235" s="14" t="s">
        <v>1209</v>
      </c>
      <c r="F235" s="14" t="s">
        <v>215</v>
      </c>
      <c r="G235" s="14" t="s">
        <v>1210</v>
      </c>
      <c r="H235" s="18">
        <v>9680000</v>
      </c>
      <c r="I235" s="19"/>
      <c r="J235" s="14" t="s">
        <v>1364</v>
      </c>
      <c r="K235" s="14" t="s">
        <v>1703</v>
      </c>
      <c r="L235" s="1">
        <f t="shared" si="3"/>
        <v>1</v>
      </c>
      <c r="M235" s="14" t="s">
        <v>1369</v>
      </c>
      <c r="N235" s="14"/>
      <c r="O235" s="14" t="s">
        <v>1767</v>
      </c>
      <c r="P235" s="14" t="s">
        <v>1775</v>
      </c>
      <c r="Q235" s="14" t="s">
        <v>2046</v>
      </c>
      <c r="R235" s="14" t="s">
        <v>2048</v>
      </c>
    </row>
    <row r="236" spans="1:18">
      <c r="A236" s="14" t="s">
        <v>1211</v>
      </c>
      <c r="B236" s="16" t="s">
        <v>1212</v>
      </c>
      <c r="C236" s="14" t="s">
        <v>219</v>
      </c>
      <c r="D236" s="16" t="s">
        <v>925</v>
      </c>
      <c r="E236" s="14" t="s">
        <v>926</v>
      </c>
      <c r="F236" s="14" t="s">
        <v>215</v>
      </c>
      <c r="G236" s="14" t="s">
        <v>927</v>
      </c>
      <c r="H236" s="18">
        <v>44400000</v>
      </c>
      <c r="I236" s="19"/>
      <c r="J236" s="14" t="s">
        <v>1364</v>
      </c>
      <c r="K236" s="14" t="s">
        <v>1704</v>
      </c>
      <c r="L236" s="1">
        <f t="shared" si="3"/>
        <v>1</v>
      </c>
      <c r="M236" s="14" t="s">
        <v>1705</v>
      </c>
      <c r="N236" s="14"/>
      <c r="O236" s="14" t="s">
        <v>1754</v>
      </c>
      <c r="P236" s="14" t="s">
        <v>1775</v>
      </c>
      <c r="Q236" s="14" t="s">
        <v>2046</v>
      </c>
      <c r="R236" s="14" t="s">
        <v>1777</v>
      </c>
    </row>
    <row r="237" spans="1:18">
      <c r="A237" s="14" t="s">
        <v>1213</v>
      </c>
      <c r="B237" s="16" t="s">
        <v>1214</v>
      </c>
      <c r="C237" s="14" t="s">
        <v>219</v>
      </c>
      <c r="D237" s="16" t="s">
        <v>925</v>
      </c>
      <c r="E237" s="14" t="s">
        <v>926</v>
      </c>
      <c r="F237" s="14" t="s">
        <v>215</v>
      </c>
      <c r="G237" s="14" t="s">
        <v>927</v>
      </c>
      <c r="H237" s="18">
        <v>12500000</v>
      </c>
      <c r="I237" s="19"/>
      <c r="J237" s="14" t="s">
        <v>1364</v>
      </c>
      <c r="K237" s="14" t="s">
        <v>1706</v>
      </c>
      <c r="L237" s="1">
        <f t="shared" si="3"/>
        <v>1</v>
      </c>
      <c r="M237" s="14" t="s">
        <v>1707</v>
      </c>
      <c r="N237" s="14"/>
      <c r="O237" s="14" t="s">
        <v>158</v>
      </c>
      <c r="P237" s="14" t="s">
        <v>1772</v>
      </c>
      <c r="Q237" s="14" t="s">
        <v>1774</v>
      </c>
      <c r="R237" s="14" t="s">
        <v>1779</v>
      </c>
    </row>
    <row r="238" spans="1:18">
      <c r="A238" s="14" t="s">
        <v>1215</v>
      </c>
      <c r="B238" s="16" t="s">
        <v>1216</v>
      </c>
      <c r="C238" s="14" t="s">
        <v>219</v>
      </c>
      <c r="D238" s="16" t="s">
        <v>1217</v>
      </c>
      <c r="E238" s="14" t="s">
        <v>1218</v>
      </c>
      <c r="F238" s="14" t="s">
        <v>215</v>
      </c>
      <c r="G238" s="14" t="s">
        <v>1219</v>
      </c>
      <c r="H238" s="18">
        <v>21450000</v>
      </c>
      <c r="I238" s="19"/>
      <c r="J238" s="14" t="s">
        <v>1364</v>
      </c>
      <c r="K238" s="14" t="s">
        <v>1706</v>
      </c>
      <c r="L238" s="1">
        <f t="shared" si="3"/>
        <v>1</v>
      </c>
      <c r="M238" s="14" t="s">
        <v>1708</v>
      </c>
      <c r="N238" s="14"/>
      <c r="O238" s="14" t="s">
        <v>1757</v>
      </c>
      <c r="P238" s="14" t="s">
        <v>1772</v>
      </c>
      <c r="Q238" s="14" t="s">
        <v>2046</v>
      </c>
      <c r="R238" s="14" t="s">
        <v>2048</v>
      </c>
    </row>
    <row r="239" spans="1:18">
      <c r="A239" s="14" t="s">
        <v>1220</v>
      </c>
      <c r="B239" s="16" t="s">
        <v>1221</v>
      </c>
      <c r="C239" s="14" t="s">
        <v>219</v>
      </c>
      <c r="D239" s="16" t="s">
        <v>741</v>
      </c>
      <c r="E239" s="14" t="s">
        <v>742</v>
      </c>
      <c r="F239" s="14" t="s">
        <v>215</v>
      </c>
      <c r="G239" s="14" t="s">
        <v>743</v>
      </c>
      <c r="H239" s="18">
        <v>23100000</v>
      </c>
      <c r="I239" s="19"/>
      <c r="J239" s="14" t="s">
        <v>1364</v>
      </c>
      <c r="K239" s="14" t="s">
        <v>1709</v>
      </c>
      <c r="L239" s="1">
        <f t="shared" si="3"/>
        <v>1</v>
      </c>
      <c r="M239" s="14" t="s">
        <v>1710</v>
      </c>
      <c r="N239" s="14"/>
      <c r="O239" s="14" t="s">
        <v>1764</v>
      </c>
      <c r="P239" s="14" t="s">
        <v>1772</v>
      </c>
      <c r="Q239" s="14" t="s">
        <v>2046</v>
      </c>
      <c r="R239" s="14" t="s">
        <v>1777</v>
      </c>
    </row>
    <row r="240" spans="1:18">
      <c r="A240" s="14" t="s">
        <v>1222</v>
      </c>
      <c r="B240" s="16" t="s">
        <v>1223</v>
      </c>
      <c r="C240" s="14" t="s">
        <v>219</v>
      </c>
      <c r="D240" s="16" t="s">
        <v>172</v>
      </c>
      <c r="E240" s="14" t="s">
        <v>843</v>
      </c>
      <c r="F240" s="14" t="s">
        <v>215</v>
      </c>
      <c r="G240" s="14" t="s">
        <v>844</v>
      </c>
      <c r="H240" s="18">
        <v>32686000</v>
      </c>
      <c r="I240" s="19"/>
      <c r="J240" s="14" t="s">
        <v>1364</v>
      </c>
      <c r="K240" s="14" t="s">
        <v>1709</v>
      </c>
      <c r="L240" s="1">
        <f t="shared" si="3"/>
        <v>1</v>
      </c>
      <c r="M240" s="14" t="s">
        <v>1711</v>
      </c>
      <c r="N240" s="14"/>
      <c r="O240" s="14" t="s">
        <v>1764</v>
      </c>
      <c r="P240" s="14" t="s">
        <v>1772</v>
      </c>
      <c r="Q240" s="14" t="s">
        <v>2046</v>
      </c>
      <c r="R240" s="14" t="s">
        <v>1777</v>
      </c>
    </row>
    <row r="241" spans="1:18">
      <c r="A241" s="14" t="s">
        <v>1224</v>
      </c>
      <c r="B241" s="16" t="s">
        <v>1225</v>
      </c>
      <c r="C241" s="14" t="s">
        <v>219</v>
      </c>
      <c r="D241" s="16" t="s">
        <v>1226</v>
      </c>
      <c r="E241" s="14" t="s">
        <v>1227</v>
      </c>
      <c r="F241" s="14" t="s">
        <v>215</v>
      </c>
      <c r="G241" s="14" t="s">
        <v>1228</v>
      </c>
      <c r="H241" s="18">
        <v>42081000</v>
      </c>
      <c r="I241" s="19"/>
      <c r="J241" s="14" t="s">
        <v>1364</v>
      </c>
      <c r="K241" s="14" t="s">
        <v>1712</v>
      </c>
      <c r="L241" s="1">
        <f t="shared" si="3"/>
        <v>1</v>
      </c>
      <c r="M241" s="14" t="s">
        <v>1713</v>
      </c>
      <c r="N241" s="14"/>
      <c r="O241" s="14" t="s">
        <v>1754</v>
      </c>
      <c r="P241" s="14" t="s">
        <v>1775</v>
      </c>
      <c r="Q241" s="14" t="s">
        <v>1774</v>
      </c>
      <c r="R241" s="14" t="s">
        <v>1779</v>
      </c>
    </row>
    <row r="242" spans="1:18">
      <c r="A242" s="14" t="s">
        <v>1229</v>
      </c>
      <c r="B242" s="16" t="s">
        <v>1230</v>
      </c>
      <c r="C242" s="14" t="s">
        <v>219</v>
      </c>
      <c r="D242" s="16" t="s">
        <v>235</v>
      </c>
      <c r="E242" s="14" t="s">
        <v>236</v>
      </c>
      <c r="F242" s="14" t="s">
        <v>215</v>
      </c>
      <c r="G242" s="14" t="s">
        <v>237</v>
      </c>
      <c r="H242" s="18">
        <v>185900000</v>
      </c>
      <c r="I242" s="19"/>
      <c r="J242" s="14" t="s">
        <v>1364</v>
      </c>
      <c r="K242" s="14" t="s">
        <v>1714</v>
      </c>
      <c r="L242" s="1">
        <f t="shared" si="3"/>
        <v>1</v>
      </c>
      <c r="M242" s="14" t="s">
        <v>1715</v>
      </c>
      <c r="N242" s="14"/>
      <c r="O242" s="14" t="s">
        <v>1754</v>
      </c>
      <c r="P242" s="14" t="s">
        <v>1769</v>
      </c>
      <c r="Q242" s="14" t="s">
        <v>2046</v>
      </c>
      <c r="R242" s="14" t="s">
        <v>1777</v>
      </c>
    </row>
    <row r="243" spans="1:18">
      <c r="A243" s="14" t="s">
        <v>1231</v>
      </c>
      <c r="B243" s="16" t="s">
        <v>1232</v>
      </c>
      <c r="C243" s="14" t="s">
        <v>219</v>
      </c>
      <c r="D243" s="16" t="s">
        <v>1233</v>
      </c>
      <c r="E243" s="14" t="s">
        <v>1234</v>
      </c>
      <c r="F243" s="14" t="s">
        <v>215</v>
      </c>
      <c r="G243" s="14" t="s">
        <v>1235</v>
      </c>
      <c r="H243" s="18">
        <v>10868000</v>
      </c>
      <c r="I243" s="19"/>
      <c r="J243" s="14" t="s">
        <v>1364</v>
      </c>
      <c r="K243" s="14" t="s">
        <v>1716</v>
      </c>
      <c r="L243" s="1">
        <f t="shared" si="3"/>
        <v>1</v>
      </c>
      <c r="M243" s="14" t="s">
        <v>1717</v>
      </c>
      <c r="N243" s="14"/>
      <c r="O243" s="14" t="s">
        <v>1755</v>
      </c>
      <c r="P243" s="14" t="s">
        <v>1773</v>
      </c>
      <c r="Q243" s="14" t="s">
        <v>2046</v>
      </c>
      <c r="R243" s="14" t="s">
        <v>2048</v>
      </c>
    </row>
    <row r="244" spans="1:18">
      <c r="A244" s="14" t="s">
        <v>1236</v>
      </c>
      <c r="B244" s="16" t="s">
        <v>1237</v>
      </c>
      <c r="C244" s="14" t="s">
        <v>219</v>
      </c>
      <c r="D244" s="16" t="s">
        <v>606</v>
      </c>
      <c r="E244" s="14" t="s">
        <v>607</v>
      </c>
      <c r="F244" s="14" t="s">
        <v>215</v>
      </c>
      <c r="G244" s="14" t="s">
        <v>1238</v>
      </c>
      <c r="H244" s="18">
        <v>60993715</v>
      </c>
      <c r="I244" s="19"/>
      <c r="J244" s="14" t="s">
        <v>1364</v>
      </c>
      <c r="K244" s="14" t="s">
        <v>1718</v>
      </c>
      <c r="L244" s="1">
        <f t="shared" si="3"/>
        <v>1</v>
      </c>
      <c r="M244" s="14" t="s">
        <v>1719</v>
      </c>
      <c r="N244" s="14"/>
      <c r="O244" s="14" t="s">
        <v>1764</v>
      </c>
      <c r="P244" s="14" t="s">
        <v>2050</v>
      </c>
      <c r="Q244" s="14" t="s">
        <v>2046</v>
      </c>
      <c r="R244" s="14" t="s">
        <v>2048</v>
      </c>
    </row>
    <row r="245" spans="1:18">
      <c r="A245" s="14" t="s">
        <v>1239</v>
      </c>
      <c r="B245" s="16" t="s">
        <v>1240</v>
      </c>
      <c r="C245" s="14" t="s">
        <v>219</v>
      </c>
      <c r="D245" s="16" t="s">
        <v>1241</v>
      </c>
      <c r="E245" s="14" t="s">
        <v>1242</v>
      </c>
      <c r="F245" s="14" t="s">
        <v>215</v>
      </c>
      <c r="G245" s="14" t="s">
        <v>1243</v>
      </c>
      <c r="H245" s="18">
        <v>199000000</v>
      </c>
      <c r="I245" s="19"/>
      <c r="J245" s="14" t="s">
        <v>1364</v>
      </c>
      <c r="K245" s="14" t="s">
        <v>1720</v>
      </c>
      <c r="L245" s="1">
        <f t="shared" si="3"/>
        <v>1</v>
      </c>
      <c r="M245" s="14" t="s">
        <v>1721</v>
      </c>
      <c r="N245" s="14"/>
      <c r="O245" s="14" t="s">
        <v>1754</v>
      </c>
      <c r="P245" s="14" t="s">
        <v>1769</v>
      </c>
      <c r="Q245" s="14" t="s">
        <v>2046</v>
      </c>
      <c r="R245" s="14" t="s">
        <v>1777</v>
      </c>
    </row>
    <row r="246" spans="1:18">
      <c r="A246" s="14" t="s">
        <v>1244</v>
      </c>
      <c r="B246" s="16" t="s">
        <v>1245</v>
      </c>
      <c r="C246" s="14" t="s">
        <v>219</v>
      </c>
      <c r="D246" s="16" t="s">
        <v>1246</v>
      </c>
      <c r="E246" s="14" t="s">
        <v>1247</v>
      </c>
      <c r="F246" s="14" t="s">
        <v>215</v>
      </c>
      <c r="G246" s="14" t="s">
        <v>1248</v>
      </c>
      <c r="H246" s="18">
        <v>10890000</v>
      </c>
      <c r="I246" s="19"/>
      <c r="J246" s="14" t="s">
        <v>1364</v>
      </c>
      <c r="K246" s="14" t="s">
        <v>1722</v>
      </c>
      <c r="L246" s="1">
        <f t="shared" si="3"/>
        <v>1</v>
      </c>
      <c r="M246" s="14" t="s">
        <v>1723</v>
      </c>
      <c r="N246" s="14"/>
      <c r="O246" s="14" t="s">
        <v>1755</v>
      </c>
      <c r="P246" s="14" t="s">
        <v>1769</v>
      </c>
      <c r="Q246" s="14" t="s">
        <v>2046</v>
      </c>
      <c r="R246" s="14" t="s">
        <v>2048</v>
      </c>
    </row>
    <row r="247" spans="1:18">
      <c r="A247" s="14" t="s">
        <v>1249</v>
      </c>
      <c r="B247" s="16" t="s">
        <v>1250</v>
      </c>
      <c r="C247" s="14" t="s">
        <v>219</v>
      </c>
      <c r="D247" s="16" t="s">
        <v>1251</v>
      </c>
      <c r="E247" s="14" t="s">
        <v>1252</v>
      </c>
      <c r="F247" s="14" t="s">
        <v>215</v>
      </c>
      <c r="G247" s="14" t="s">
        <v>1253</v>
      </c>
      <c r="H247" s="18">
        <v>310000000</v>
      </c>
      <c r="I247" s="19"/>
      <c r="J247" s="14" t="s">
        <v>1364</v>
      </c>
      <c r="K247" s="14" t="s">
        <v>1724</v>
      </c>
      <c r="L247" s="1">
        <f t="shared" si="3"/>
        <v>1</v>
      </c>
      <c r="M247" s="14" t="s">
        <v>1725</v>
      </c>
      <c r="N247" s="14"/>
      <c r="O247" s="14" t="s">
        <v>1754</v>
      </c>
      <c r="P247" s="14" t="s">
        <v>1769</v>
      </c>
      <c r="Q247" s="14" t="s">
        <v>2046</v>
      </c>
      <c r="R247" s="14" t="s">
        <v>1777</v>
      </c>
    </row>
    <row r="248" spans="1:18">
      <c r="A248" s="14" t="s">
        <v>1254</v>
      </c>
      <c r="B248" s="16" t="s">
        <v>1255</v>
      </c>
      <c r="C248" s="14" t="s">
        <v>219</v>
      </c>
      <c r="D248" s="16" t="s">
        <v>1256</v>
      </c>
      <c r="E248" s="14" t="s">
        <v>1257</v>
      </c>
      <c r="F248" s="14" t="s">
        <v>215</v>
      </c>
      <c r="G248" s="14" t="s">
        <v>1258</v>
      </c>
      <c r="H248" s="18">
        <v>10934000</v>
      </c>
      <c r="I248" s="19"/>
      <c r="J248" s="14" t="s">
        <v>1364</v>
      </c>
      <c r="K248" s="14" t="s">
        <v>1726</v>
      </c>
      <c r="L248" s="1">
        <f t="shared" si="3"/>
        <v>1</v>
      </c>
      <c r="M248" s="14" t="s">
        <v>1727</v>
      </c>
      <c r="N248" s="14"/>
      <c r="O248" s="14" t="s">
        <v>1755</v>
      </c>
      <c r="P248" s="14" t="s">
        <v>1773</v>
      </c>
      <c r="Q248" s="14" t="s">
        <v>2046</v>
      </c>
      <c r="R248" s="14" t="s">
        <v>2048</v>
      </c>
    </row>
    <row r="249" spans="1:18">
      <c r="A249" s="14" t="s">
        <v>1259</v>
      </c>
      <c r="B249" s="16" t="s">
        <v>1260</v>
      </c>
      <c r="C249" s="14" t="s">
        <v>219</v>
      </c>
      <c r="D249" s="16" t="s">
        <v>1261</v>
      </c>
      <c r="E249" s="14" t="s">
        <v>1262</v>
      </c>
      <c r="F249" s="14" t="s">
        <v>215</v>
      </c>
      <c r="G249" s="14" t="s">
        <v>1263</v>
      </c>
      <c r="H249" s="18">
        <v>215682500</v>
      </c>
      <c r="I249" s="19"/>
      <c r="J249" s="14" t="s">
        <v>1364</v>
      </c>
      <c r="K249" s="14" t="s">
        <v>1728</v>
      </c>
      <c r="L249" s="1">
        <f t="shared" si="3"/>
        <v>1</v>
      </c>
      <c r="M249" s="14" t="s">
        <v>1729</v>
      </c>
      <c r="N249" s="14"/>
      <c r="O249" s="14" t="s">
        <v>1754</v>
      </c>
      <c r="P249" s="14" t="s">
        <v>1769</v>
      </c>
      <c r="Q249" s="14" t="s">
        <v>1770</v>
      </c>
      <c r="R249" s="14" t="s">
        <v>1776</v>
      </c>
    </row>
    <row r="250" spans="1:18">
      <c r="A250" s="14" t="s">
        <v>1264</v>
      </c>
      <c r="B250" s="16" t="s">
        <v>1265</v>
      </c>
      <c r="C250" s="14" t="s">
        <v>1266</v>
      </c>
      <c r="D250" s="16" t="s">
        <v>1267</v>
      </c>
      <c r="E250" s="14" t="s">
        <v>1268</v>
      </c>
      <c r="F250" s="14" t="s">
        <v>215</v>
      </c>
      <c r="G250" s="14" t="s">
        <v>1269</v>
      </c>
      <c r="H250" s="18">
        <v>30063083</v>
      </c>
      <c r="I250" s="19"/>
      <c r="J250" s="14" t="s">
        <v>1364</v>
      </c>
      <c r="K250" s="14" t="s">
        <v>1730</v>
      </c>
      <c r="L250" s="1">
        <f t="shared" si="3"/>
        <v>1</v>
      </c>
      <c r="M250" s="14" t="s">
        <v>1731</v>
      </c>
      <c r="N250" s="14"/>
      <c r="O250" s="14" t="s">
        <v>1756</v>
      </c>
      <c r="P250" s="14" t="s">
        <v>1769</v>
      </c>
      <c r="Q250" s="14" t="s">
        <v>1771</v>
      </c>
      <c r="R250" s="14" t="s">
        <v>1778</v>
      </c>
    </row>
    <row r="251" spans="1:18">
      <c r="A251" s="14" t="s">
        <v>1270</v>
      </c>
      <c r="B251" s="16" t="s">
        <v>1271</v>
      </c>
      <c r="C251" s="14" t="s">
        <v>219</v>
      </c>
      <c r="D251" s="16" t="s">
        <v>1251</v>
      </c>
      <c r="E251" s="14" t="s">
        <v>1252</v>
      </c>
      <c r="F251" s="14" t="s">
        <v>215</v>
      </c>
      <c r="G251" s="14" t="s">
        <v>1253</v>
      </c>
      <c r="H251" s="18">
        <v>918500000</v>
      </c>
      <c r="I251" s="19"/>
      <c r="J251" s="14" t="s">
        <v>1364</v>
      </c>
      <c r="K251" s="14" t="s">
        <v>1732</v>
      </c>
      <c r="L251" s="1">
        <f t="shared" si="3"/>
        <v>1</v>
      </c>
      <c r="M251" s="14" t="s">
        <v>1733</v>
      </c>
      <c r="N251" s="14"/>
      <c r="O251" s="14" t="s">
        <v>1754</v>
      </c>
      <c r="P251" s="14" t="s">
        <v>1769</v>
      </c>
      <c r="Q251" s="14" t="s">
        <v>2046</v>
      </c>
      <c r="R251" s="14" t="s">
        <v>1777</v>
      </c>
    </row>
    <row r="252" spans="1:18">
      <c r="A252" s="14" t="s">
        <v>1272</v>
      </c>
      <c r="B252" s="16" t="s">
        <v>1273</v>
      </c>
      <c r="C252" s="14" t="s">
        <v>219</v>
      </c>
      <c r="D252" s="16" t="s">
        <v>1274</v>
      </c>
      <c r="E252" s="14" t="s">
        <v>1275</v>
      </c>
      <c r="F252" s="14" t="s">
        <v>215</v>
      </c>
      <c r="G252" s="14" t="s">
        <v>1276</v>
      </c>
      <c r="H252" s="18">
        <v>263586000</v>
      </c>
      <c r="I252" s="19"/>
      <c r="J252" s="14" t="s">
        <v>1364</v>
      </c>
      <c r="K252" s="14" t="s">
        <v>1734</v>
      </c>
      <c r="L252" s="1">
        <f t="shared" si="3"/>
        <v>1</v>
      </c>
      <c r="M252" s="14" t="s">
        <v>1735</v>
      </c>
      <c r="N252" s="14"/>
      <c r="O252" s="14" t="s">
        <v>1754</v>
      </c>
      <c r="P252" s="14" t="s">
        <v>1775</v>
      </c>
      <c r="Q252" s="14" t="s">
        <v>1771</v>
      </c>
      <c r="R252" s="14" t="s">
        <v>1778</v>
      </c>
    </row>
    <row r="253" spans="1:18">
      <c r="A253" s="14" t="s">
        <v>1277</v>
      </c>
      <c r="B253" s="16" t="s">
        <v>1278</v>
      </c>
      <c r="C253" s="14" t="s">
        <v>219</v>
      </c>
      <c r="D253" s="16" t="s">
        <v>1279</v>
      </c>
      <c r="E253" s="14" t="s">
        <v>1280</v>
      </c>
      <c r="F253" s="14" t="s">
        <v>215</v>
      </c>
      <c r="G253" s="14" t="s">
        <v>1281</v>
      </c>
      <c r="H253" s="18">
        <v>78500000</v>
      </c>
      <c r="I253" s="19"/>
      <c r="J253" s="14" t="s">
        <v>1364</v>
      </c>
      <c r="K253" s="14" t="s">
        <v>1736</v>
      </c>
      <c r="L253" s="1">
        <f t="shared" si="3"/>
        <v>1</v>
      </c>
      <c r="M253" s="14" t="s">
        <v>1375</v>
      </c>
      <c r="N253" s="14"/>
      <c r="O253" s="14" t="s">
        <v>1754</v>
      </c>
      <c r="P253" s="14" t="s">
        <v>1769</v>
      </c>
      <c r="Q253" s="14" t="s">
        <v>2046</v>
      </c>
      <c r="R253" s="14" t="s">
        <v>1777</v>
      </c>
    </row>
    <row r="254" spans="1:18">
      <c r="A254" s="14" t="s">
        <v>1282</v>
      </c>
      <c r="B254" s="16" t="s">
        <v>1283</v>
      </c>
      <c r="C254" s="14" t="s">
        <v>219</v>
      </c>
      <c r="D254" s="16" t="s">
        <v>470</v>
      </c>
      <c r="E254" s="14" t="s">
        <v>471</v>
      </c>
      <c r="F254" s="14" t="s">
        <v>215</v>
      </c>
      <c r="G254" s="14" t="s">
        <v>472</v>
      </c>
      <c r="H254" s="18">
        <v>176112000</v>
      </c>
      <c r="I254" s="19"/>
      <c r="J254" s="14" t="s">
        <v>1364</v>
      </c>
      <c r="K254" s="14" t="s">
        <v>1737</v>
      </c>
      <c r="L254" s="1">
        <f t="shared" si="3"/>
        <v>1</v>
      </c>
      <c r="M254" s="14" t="s">
        <v>1738</v>
      </c>
      <c r="N254" s="14"/>
      <c r="O254" s="14" t="s">
        <v>1754</v>
      </c>
      <c r="P254" s="14" t="s">
        <v>1769</v>
      </c>
      <c r="Q254" s="14" t="s">
        <v>2046</v>
      </c>
      <c r="R254" s="14" t="s">
        <v>1777</v>
      </c>
    </row>
    <row r="255" spans="1:18">
      <c r="A255" s="14" t="s">
        <v>1284</v>
      </c>
      <c r="B255" s="16" t="s">
        <v>1285</v>
      </c>
      <c r="C255" s="14" t="s">
        <v>219</v>
      </c>
      <c r="D255" s="16" t="s">
        <v>1286</v>
      </c>
      <c r="E255" s="14" t="s">
        <v>1287</v>
      </c>
      <c r="F255" s="14" t="s">
        <v>215</v>
      </c>
      <c r="G255" s="14" t="s">
        <v>1288</v>
      </c>
      <c r="H255" s="18">
        <v>5948800</v>
      </c>
      <c r="I255" s="19"/>
      <c r="J255" s="14" t="s">
        <v>1364</v>
      </c>
      <c r="K255" s="14" t="s">
        <v>1739</v>
      </c>
      <c r="L255" s="1">
        <f t="shared" si="3"/>
        <v>1</v>
      </c>
      <c r="M255" s="14" t="s">
        <v>1740</v>
      </c>
      <c r="N255" s="14"/>
      <c r="O255" s="14" t="s">
        <v>1757</v>
      </c>
      <c r="P255" s="14" t="s">
        <v>1769</v>
      </c>
      <c r="Q255" s="14" t="s">
        <v>2046</v>
      </c>
      <c r="R255" s="14" t="s">
        <v>2048</v>
      </c>
    </row>
    <row r="256" spans="1:18">
      <c r="A256" s="14" t="s">
        <v>1289</v>
      </c>
      <c r="B256" s="16" t="s">
        <v>1290</v>
      </c>
      <c r="C256" s="14" t="s">
        <v>219</v>
      </c>
      <c r="D256" s="16" t="s">
        <v>1291</v>
      </c>
      <c r="E256" s="14" t="s">
        <v>1292</v>
      </c>
      <c r="F256" s="14" t="s">
        <v>215</v>
      </c>
      <c r="G256" s="14" t="s">
        <v>1293</v>
      </c>
      <c r="H256" s="18">
        <v>10936200</v>
      </c>
      <c r="I256" s="19"/>
      <c r="J256" s="14" t="s">
        <v>1364</v>
      </c>
      <c r="K256" s="14" t="s">
        <v>1741</v>
      </c>
      <c r="L256" s="1">
        <f t="shared" si="3"/>
        <v>1</v>
      </c>
      <c r="M256" s="14" t="s">
        <v>1738</v>
      </c>
      <c r="N256" s="14"/>
      <c r="O256" s="14" t="s">
        <v>1756</v>
      </c>
      <c r="P256" s="14" t="s">
        <v>1769</v>
      </c>
      <c r="Q256" s="14" t="s">
        <v>2046</v>
      </c>
      <c r="R256" s="14" t="s">
        <v>2048</v>
      </c>
    </row>
    <row r="257" spans="1:18">
      <c r="A257" s="14" t="s">
        <v>1294</v>
      </c>
      <c r="B257" s="16" t="s">
        <v>1295</v>
      </c>
      <c r="C257" s="14" t="s">
        <v>219</v>
      </c>
      <c r="D257" s="16" t="s">
        <v>1296</v>
      </c>
      <c r="E257" s="14" t="s">
        <v>1297</v>
      </c>
      <c r="F257" s="14" t="s">
        <v>215</v>
      </c>
      <c r="G257" s="14" t="s">
        <v>1298</v>
      </c>
      <c r="H257" s="18">
        <v>10975800</v>
      </c>
      <c r="I257" s="19"/>
      <c r="J257" s="14" t="s">
        <v>1364</v>
      </c>
      <c r="K257" s="14" t="s">
        <v>1742</v>
      </c>
      <c r="L257" s="1">
        <f t="shared" si="3"/>
        <v>1</v>
      </c>
      <c r="M257" s="14" t="s">
        <v>1743</v>
      </c>
      <c r="N257" s="14"/>
      <c r="O257" s="14" t="s">
        <v>1757</v>
      </c>
      <c r="P257" s="14" t="s">
        <v>1772</v>
      </c>
      <c r="Q257" s="14" t="s">
        <v>2046</v>
      </c>
      <c r="R257" s="14" t="s">
        <v>2048</v>
      </c>
    </row>
    <row r="258" spans="1:18">
      <c r="A258" s="13" t="s">
        <v>1299</v>
      </c>
      <c r="B258" s="15" t="s">
        <v>1300</v>
      </c>
      <c r="C258" s="13" t="s">
        <v>219</v>
      </c>
      <c r="D258" s="16" t="s">
        <v>1301</v>
      </c>
      <c r="E258" s="14" t="s">
        <v>1302</v>
      </c>
      <c r="F258" s="14" t="s">
        <v>215</v>
      </c>
      <c r="G258" s="14" t="s">
        <v>1303</v>
      </c>
      <c r="H258" s="17">
        <v>124838400</v>
      </c>
      <c r="I258" s="20"/>
      <c r="J258" s="13" t="s">
        <v>1364</v>
      </c>
      <c r="K258" s="13" t="s">
        <v>1744</v>
      </c>
      <c r="L258" s="1">
        <f t="shared" si="3"/>
        <v>1</v>
      </c>
      <c r="M258" s="13" t="s">
        <v>1738</v>
      </c>
      <c r="N258" s="13"/>
      <c r="O258" s="13" t="s">
        <v>1754</v>
      </c>
      <c r="P258" s="13" t="s">
        <v>1769</v>
      </c>
      <c r="Q258" s="13" t="s">
        <v>2046</v>
      </c>
      <c r="R258" s="13" t="s">
        <v>1777</v>
      </c>
    </row>
    <row r="259" spans="1:18">
      <c r="A259" s="14" t="s">
        <v>1304</v>
      </c>
      <c r="B259" s="16" t="s">
        <v>1305</v>
      </c>
      <c r="C259" s="14" t="s">
        <v>219</v>
      </c>
      <c r="D259" s="16" t="s">
        <v>1306</v>
      </c>
      <c r="E259" s="14" t="s">
        <v>1307</v>
      </c>
      <c r="F259" s="14" t="s">
        <v>215</v>
      </c>
      <c r="G259" s="14" t="s">
        <v>1293</v>
      </c>
      <c r="H259" s="18">
        <v>10857000</v>
      </c>
      <c r="I259" s="19"/>
      <c r="J259" s="14" t="s">
        <v>1364</v>
      </c>
      <c r="K259" s="14" t="s">
        <v>1745</v>
      </c>
      <c r="L259" s="1">
        <f t="shared" si="3"/>
        <v>1</v>
      </c>
      <c r="M259" s="14" t="s">
        <v>1746</v>
      </c>
      <c r="N259" s="14"/>
      <c r="O259" s="14" t="s">
        <v>1759</v>
      </c>
      <c r="P259" s="14" t="s">
        <v>1773</v>
      </c>
      <c r="Q259" s="14" t="s">
        <v>2046</v>
      </c>
      <c r="R259" s="14" t="s">
        <v>2048</v>
      </c>
    </row>
    <row r="260" spans="1:18">
      <c r="A260" s="14" t="s">
        <v>1308</v>
      </c>
      <c r="B260" s="16" t="s">
        <v>1309</v>
      </c>
      <c r="C260" s="14" t="s">
        <v>219</v>
      </c>
      <c r="D260" s="16" t="s">
        <v>1310</v>
      </c>
      <c r="E260" s="14" t="s">
        <v>1311</v>
      </c>
      <c r="F260" s="14" t="s">
        <v>1189</v>
      </c>
      <c r="G260" s="14" t="s">
        <v>1312</v>
      </c>
      <c r="H260" s="18">
        <v>30500000</v>
      </c>
      <c r="I260" s="19"/>
      <c r="J260" s="14" t="s">
        <v>1364</v>
      </c>
      <c r="K260" s="14" t="s">
        <v>1747</v>
      </c>
      <c r="L260" s="1">
        <f t="shared" si="3"/>
        <v>1</v>
      </c>
      <c r="M260" s="14" t="s">
        <v>1738</v>
      </c>
      <c r="N260" s="14"/>
      <c r="O260" s="14" t="s">
        <v>1766</v>
      </c>
      <c r="P260" s="14" t="s">
        <v>1769</v>
      </c>
      <c r="Q260" s="14" t="s">
        <v>2046</v>
      </c>
      <c r="R260" s="14" t="s">
        <v>1777</v>
      </c>
    </row>
    <row r="261" spans="1:18">
      <c r="A261" s="14" t="s">
        <v>1313</v>
      </c>
      <c r="B261" s="16" t="s">
        <v>1314</v>
      </c>
      <c r="C261" s="14" t="s">
        <v>219</v>
      </c>
      <c r="D261" s="16" t="s">
        <v>1315</v>
      </c>
      <c r="E261" s="14" t="s">
        <v>1316</v>
      </c>
      <c r="F261" s="14" t="s">
        <v>215</v>
      </c>
      <c r="G261" s="14" t="s">
        <v>1317</v>
      </c>
      <c r="H261" s="18">
        <v>146617000</v>
      </c>
      <c r="I261" s="19"/>
      <c r="J261" s="14" t="s">
        <v>1364</v>
      </c>
      <c r="K261" s="14" t="s">
        <v>1747</v>
      </c>
      <c r="L261" s="1">
        <f t="shared" si="3"/>
        <v>1</v>
      </c>
      <c r="M261" s="14" t="s">
        <v>1748</v>
      </c>
      <c r="N261" s="14"/>
      <c r="O261" s="14" t="s">
        <v>1754</v>
      </c>
      <c r="P261" s="14" t="s">
        <v>1769</v>
      </c>
      <c r="Q261" s="14" t="s">
        <v>2046</v>
      </c>
      <c r="R261" s="14" t="s">
        <v>1777</v>
      </c>
    </row>
    <row r="262" spans="1:18">
      <c r="A262" s="14" t="s">
        <v>1318</v>
      </c>
      <c r="B262" s="16" t="s">
        <v>1319</v>
      </c>
      <c r="C262" s="14" t="s">
        <v>219</v>
      </c>
      <c r="D262" s="16" t="s">
        <v>333</v>
      </c>
      <c r="E262" s="14" t="s">
        <v>334</v>
      </c>
      <c r="F262" s="14" t="s">
        <v>215</v>
      </c>
      <c r="G262" s="14" t="s">
        <v>335</v>
      </c>
      <c r="H262" s="18">
        <v>201300000</v>
      </c>
      <c r="I262" s="19"/>
      <c r="J262" s="14" t="s">
        <v>1364</v>
      </c>
      <c r="K262" s="14" t="s">
        <v>1749</v>
      </c>
      <c r="L262" s="1">
        <f t="shared" si="3"/>
        <v>1</v>
      </c>
      <c r="M262" s="14" t="s">
        <v>1738</v>
      </c>
      <c r="N262" s="14"/>
      <c r="O262" s="14" t="s">
        <v>1754</v>
      </c>
      <c r="P262" s="14" t="s">
        <v>1769</v>
      </c>
      <c r="Q262" s="14" t="s">
        <v>1770</v>
      </c>
      <c r="R262" s="14" t="s">
        <v>1776</v>
      </c>
    </row>
    <row r="263" spans="1:18">
      <c r="A263" s="14" t="s">
        <v>1320</v>
      </c>
      <c r="B263" s="16" t="s">
        <v>1321</v>
      </c>
      <c r="C263" s="14" t="s">
        <v>219</v>
      </c>
      <c r="D263" s="16" t="s">
        <v>368</v>
      </c>
      <c r="E263" s="14" t="s">
        <v>369</v>
      </c>
      <c r="F263" s="14" t="s">
        <v>215</v>
      </c>
      <c r="G263" s="14" t="s">
        <v>370</v>
      </c>
      <c r="H263" s="18">
        <v>10670035</v>
      </c>
      <c r="I263" s="19"/>
      <c r="J263" s="14" t="s">
        <v>1364</v>
      </c>
      <c r="K263" s="14" t="s">
        <v>1750</v>
      </c>
      <c r="L263" s="1">
        <f t="shared" si="3"/>
        <v>1</v>
      </c>
      <c r="M263" s="14" t="s">
        <v>1751</v>
      </c>
      <c r="N263" s="14"/>
      <c r="O263" s="14" t="s">
        <v>1759</v>
      </c>
      <c r="P263" s="14" t="s">
        <v>1769</v>
      </c>
      <c r="Q263" s="14" t="s">
        <v>2046</v>
      </c>
      <c r="R263" s="14" t="s">
        <v>2048</v>
      </c>
    </row>
    <row r="264" spans="1:18">
      <c r="A264" s="14" t="s">
        <v>1322</v>
      </c>
      <c r="B264" s="16" t="s">
        <v>1323</v>
      </c>
      <c r="C264" s="14" t="s">
        <v>219</v>
      </c>
      <c r="D264" s="16" t="s">
        <v>1324</v>
      </c>
      <c r="E264" s="14" t="s">
        <v>1325</v>
      </c>
      <c r="F264" s="14" t="s">
        <v>215</v>
      </c>
      <c r="G264" s="14" t="s">
        <v>1326</v>
      </c>
      <c r="H264" s="18">
        <v>29990400</v>
      </c>
      <c r="I264" s="19"/>
      <c r="J264" s="14" t="s">
        <v>1364</v>
      </c>
      <c r="K264" s="14" t="s">
        <v>1752</v>
      </c>
      <c r="L264" s="1">
        <f t="shared" si="3"/>
        <v>1</v>
      </c>
      <c r="M264" s="14" t="s">
        <v>1738</v>
      </c>
      <c r="N264" s="14"/>
      <c r="O264" s="14" t="s">
        <v>1761</v>
      </c>
      <c r="P264" s="14" t="s">
        <v>1769</v>
      </c>
      <c r="Q264" s="14" t="s">
        <v>2046</v>
      </c>
      <c r="R264" s="14" t="s">
        <v>1777</v>
      </c>
    </row>
    <row r="265" spans="1:18">
      <c r="A265" s="14" t="s">
        <v>1327</v>
      </c>
      <c r="B265" s="16" t="s">
        <v>1328</v>
      </c>
      <c r="C265" s="14" t="s">
        <v>219</v>
      </c>
      <c r="D265" s="16" t="s">
        <v>1329</v>
      </c>
      <c r="E265" s="14" t="s">
        <v>1330</v>
      </c>
      <c r="F265" s="14" t="s">
        <v>215</v>
      </c>
      <c r="G265" s="14" t="s">
        <v>1331</v>
      </c>
      <c r="H265" s="18">
        <v>14300000</v>
      </c>
      <c r="I265" s="19"/>
      <c r="J265" s="14" t="s">
        <v>1364</v>
      </c>
      <c r="K265" s="14" t="s">
        <v>1752</v>
      </c>
      <c r="L265" s="1">
        <f t="shared" si="3"/>
        <v>1</v>
      </c>
      <c r="M265" s="14" t="s">
        <v>1738</v>
      </c>
      <c r="N265" s="14"/>
      <c r="O265" s="14" t="s">
        <v>1761</v>
      </c>
      <c r="P265" s="14" t="s">
        <v>1769</v>
      </c>
      <c r="Q265" s="14" t="s">
        <v>2046</v>
      </c>
      <c r="R265" s="14" t="s">
        <v>1777</v>
      </c>
    </row>
    <row r="266" spans="1:18">
      <c r="A266" s="14" t="s">
        <v>1332</v>
      </c>
      <c r="B266" s="16" t="s">
        <v>1333</v>
      </c>
      <c r="C266" s="14" t="s">
        <v>219</v>
      </c>
      <c r="D266" s="16" t="s">
        <v>1334</v>
      </c>
      <c r="E266" s="14" t="s">
        <v>1335</v>
      </c>
      <c r="F266" s="14" t="s">
        <v>215</v>
      </c>
      <c r="G266" s="14" t="s">
        <v>1336</v>
      </c>
      <c r="H266" s="18">
        <v>8192800</v>
      </c>
      <c r="I266" s="19"/>
      <c r="J266" s="14" t="s">
        <v>1364</v>
      </c>
      <c r="K266" s="14" t="s">
        <v>1753</v>
      </c>
      <c r="L266" s="1">
        <f t="shared" si="3"/>
        <v>1</v>
      </c>
      <c r="M266" s="14" t="s">
        <v>1738</v>
      </c>
      <c r="N266" s="14"/>
      <c r="O266" s="14" t="s">
        <v>1761</v>
      </c>
      <c r="P266" s="14" t="s">
        <v>1769</v>
      </c>
      <c r="Q266" s="14" t="s">
        <v>2046</v>
      </c>
      <c r="R266" s="14" t="s">
        <v>2048</v>
      </c>
    </row>
    <row r="267" spans="1:18">
      <c r="A267" s="14" t="s">
        <v>1337</v>
      </c>
      <c r="B267" s="16" t="s">
        <v>1338</v>
      </c>
      <c r="C267" s="14" t="s">
        <v>219</v>
      </c>
      <c r="D267" s="16" t="s">
        <v>1339</v>
      </c>
      <c r="E267" s="14" t="s">
        <v>1340</v>
      </c>
      <c r="F267" s="14" t="s">
        <v>215</v>
      </c>
      <c r="G267" s="14" t="s">
        <v>1341</v>
      </c>
      <c r="H267" s="18">
        <v>8378700</v>
      </c>
      <c r="I267" s="19"/>
      <c r="J267" s="14" t="s">
        <v>1364</v>
      </c>
      <c r="K267" s="14" t="s">
        <v>1753</v>
      </c>
      <c r="L267" s="1">
        <f t="shared" si="3"/>
        <v>1</v>
      </c>
      <c r="M267" s="14" t="s">
        <v>1738</v>
      </c>
      <c r="N267" s="14"/>
      <c r="O267" s="14" t="s">
        <v>1761</v>
      </c>
      <c r="P267" s="14" t="s">
        <v>1769</v>
      </c>
      <c r="Q267" s="14" t="s">
        <v>2046</v>
      </c>
      <c r="R267" s="14" t="s">
        <v>2048</v>
      </c>
    </row>
    <row r="268" spans="1:18">
      <c r="A268" s="14" t="s">
        <v>1342</v>
      </c>
      <c r="B268" s="16" t="s">
        <v>1343</v>
      </c>
      <c r="C268" s="14" t="s">
        <v>219</v>
      </c>
      <c r="D268" s="16" t="s">
        <v>1344</v>
      </c>
      <c r="E268" s="14" t="s">
        <v>1345</v>
      </c>
      <c r="F268" s="14" t="s">
        <v>215</v>
      </c>
      <c r="G268" s="14" t="s">
        <v>1346</v>
      </c>
      <c r="H268" s="18">
        <v>8343500</v>
      </c>
      <c r="I268" s="19"/>
      <c r="J268" s="14" t="s">
        <v>1364</v>
      </c>
      <c r="K268" s="14" t="s">
        <v>1753</v>
      </c>
      <c r="L268" s="1">
        <f t="shared" ref="L268:L331" si="4">IF(OR(MID(K268,6,2)="01",MID(K268,6,2)="02",MID(K268,6,2)="03"),1,IF(OR(MID(K268,6,2)="04",MID(K268,6,2)="05",MID(K268,6,2)="06"),2,IF(OR(MID(K268,6,2)="07",MID(K268,6,2)="08",MID(K268,6,2)="09"),3,4)))</f>
        <v>1</v>
      </c>
      <c r="M268" s="14" t="s">
        <v>1738</v>
      </c>
      <c r="N268" s="14"/>
      <c r="O268" s="14" t="s">
        <v>1761</v>
      </c>
      <c r="P268" s="14" t="s">
        <v>1769</v>
      </c>
      <c r="Q268" s="14" t="s">
        <v>2046</v>
      </c>
      <c r="R268" s="14" t="s">
        <v>2048</v>
      </c>
    </row>
    <row r="269" spans="1:18">
      <c r="A269" s="14" t="s">
        <v>1347</v>
      </c>
      <c r="B269" s="16" t="s">
        <v>1348</v>
      </c>
      <c r="C269" s="14" t="s">
        <v>219</v>
      </c>
      <c r="D269" s="16" t="s">
        <v>1349</v>
      </c>
      <c r="E269" s="14" t="s">
        <v>1350</v>
      </c>
      <c r="F269" s="14" t="s">
        <v>215</v>
      </c>
      <c r="G269" s="14" t="s">
        <v>1351</v>
      </c>
      <c r="H269" s="18">
        <v>20903417</v>
      </c>
      <c r="I269" s="19"/>
      <c r="J269" s="14" t="s">
        <v>1364</v>
      </c>
      <c r="K269" s="14" t="s">
        <v>1753</v>
      </c>
      <c r="L269" s="1">
        <f t="shared" si="4"/>
        <v>1</v>
      </c>
      <c r="M269" s="14" t="s">
        <v>1738</v>
      </c>
      <c r="N269" s="14"/>
      <c r="O269" s="14" t="s">
        <v>1763</v>
      </c>
      <c r="P269" s="14" t="s">
        <v>1769</v>
      </c>
      <c r="Q269" s="14" t="s">
        <v>1770</v>
      </c>
      <c r="R269" s="14" t="s">
        <v>1778</v>
      </c>
    </row>
    <row r="270" spans="1:18">
      <c r="A270" s="14" t="s">
        <v>1352</v>
      </c>
      <c r="B270" s="16" t="s">
        <v>1353</v>
      </c>
      <c r="C270" s="14" t="s">
        <v>219</v>
      </c>
      <c r="D270" s="16" t="s">
        <v>1354</v>
      </c>
      <c r="E270" s="14" t="s">
        <v>1355</v>
      </c>
      <c r="F270" s="14" t="s">
        <v>215</v>
      </c>
      <c r="G270" s="14" t="s">
        <v>1356</v>
      </c>
      <c r="H270" s="18">
        <v>16500000</v>
      </c>
      <c r="I270" s="19"/>
      <c r="J270" s="14" t="s">
        <v>1364</v>
      </c>
      <c r="K270" s="14" t="s">
        <v>1753</v>
      </c>
      <c r="L270" s="1">
        <f t="shared" si="4"/>
        <v>1</v>
      </c>
      <c r="M270" s="14" t="s">
        <v>1738</v>
      </c>
      <c r="N270" s="14"/>
      <c r="O270" s="14" t="s">
        <v>1761</v>
      </c>
      <c r="P270" s="14" t="s">
        <v>1769</v>
      </c>
      <c r="Q270" s="14" t="s">
        <v>2046</v>
      </c>
      <c r="R270" s="14" t="s">
        <v>1777</v>
      </c>
    </row>
    <row r="271" spans="1:18">
      <c r="A271" s="14" t="s">
        <v>1357</v>
      </c>
      <c r="B271" s="16" t="s">
        <v>1358</v>
      </c>
      <c r="C271" s="14" t="s">
        <v>219</v>
      </c>
      <c r="D271" s="16" t="s">
        <v>829</v>
      </c>
      <c r="E271" s="14" t="s">
        <v>830</v>
      </c>
      <c r="F271" s="14" t="s">
        <v>215</v>
      </c>
      <c r="G271" s="14" t="s">
        <v>831</v>
      </c>
      <c r="H271" s="18">
        <v>69850000</v>
      </c>
      <c r="I271" s="19"/>
      <c r="J271" s="14" t="s">
        <v>1364</v>
      </c>
      <c r="K271" s="14" t="s">
        <v>1753</v>
      </c>
      <c r="L271" s="1">
        <f t="shared" si="4"/>
        <v>1</v>
      </c>
      <c r="M271" s="14" t="s">
        <v>1738</v>
      </c>
      <c r="N271" s="14"/>
      <c r="O271" s="14" t="s">
        <v>1754</v>
      </c>
      <c r="P271" s="14" t="s">
        <v>1769</v>
      </c>
      <c r="Q271" s="14" t="s">
        <v>2046</v>
      </c>
      <c r="R271" s="14" t="s">
        <v>1777</v>
      </c>
    </row>
    <row r="272" spans="1:18">
      <c r="A272" s="14" t="s">
        <v>1359</v>
      </c>
      <c r="B272" s="16" t="s">
        <v>1360</v>
      </c>
      <c r="C272" s="14" t="s">
        <v>219</v>
      </c>
      <c r="D272" s="16" t="s">
        <v>1361</v>
      </c>
      <c r="E272" s="14" t="s">
        <v>1362</v>
      </c>
      <c r="F272" s="14" t="s">
        <v>215</v>
      </c>
      <c r="G272" s="14" t="s">
        <v>1363</v>
      </c>
      <c r="H272" s="18">
        <v>27522000</v>
      </c>
      <c r="I272" s="19"/>
      <c r="J272" s="14" t="s">
        <v>1364</v>
      </c>
      <c r="K272" s="14" t="s">
        <v>1753</v>
      </c>
      <c r="L272" s="1">
        <f t="shared" si="4"/>
        <v>1</v>
      </c>
      <c r="M272" s="14" t="s">
        <v>1738</v>
      </c>
      <c r="N272" s="14"/>
      <c r="O272" s="14" t="s">
        <v>1761</v>
      </c>
      <c r="P272" s="14" t="s">
        <v>1769</v>
      </c>
      <c r="Q272" s="14" t="s">
        <v>2046</v>
      </c>
      <c r="R272" s="14" t="s">
        <v>1777</v>
      </c>
    </row>
    <row r="273" spans="1:18">
      <c r="A273" s="14" t="s">
        <v>1782</v>
      </c>
      <c r="B273" s="16" t="s">
        <v>1833</v>
      </c>
      <c r="C273" s="14" t="s">
        <v>219</v>
      </c>
      <c r="D273" s="16" t="s">
        <v>1885</v>
      </c>
      <c r="E273" s="14" t="s">
        <v>2446</v>
      </c>
      <c r="F273" s="14" t="s">
        <v>215</v>
      </c>
      <c r="G273" s="14" t="s">
        <v>1931</v>
      </c>
      <c r="H273" s="18">
        <v>39200000</v>
      </c>
      <c r="I273" s="18">
        <v>117600000</v>
      </c>
      <c r="J273" s="14" t="s">
        <v>1364</v>
      </c>
      <c r="K273" s="14" t="s">
        <v>2494</v>
      </c>
      <c r="L273" s="1">
        <f t="shared" si="4"/>
        <v>4</v>
      </c>
      <c r="M273" s="14" t="s">
        <v>1989</v>
      </c>
      <c r="N273" s="14" t="s">
        <v>1988</v>
      </c>
      <c r="O273" s="14" t="s">
        <v>1754</v>
      </c>
      <c r="P273" s="14" t="s">
        <v>1769</v>
      </c>
      <c r="Q273" s="14" t="s">
        <v>1771</v>
      </c>
      <c r="R273" s="14" t="s">
        <v>1776</v>
      </c>
    </row>
    <row r="274" spans="1:18" s="69" customFormat="1">
      <c r="A274" s="65" t="s">
        <v>1823</v>
      </c>
      <c r="B274" s="66" t="s">
        <v>1875</v>
      </c>
      <c r="C274" s="65" t="s">
        <v>219</v>
      </c>
      <c r="D274" s="66" t="s">
        <v>1922</v>
      </c>
      <c r="E274" s="65" t="s">
        <v>2444</v>
      </c>
      <c r="F274" s="65" t="s">
        <v>215</v>
      </c>
      <c r="G274" s="65" t="s">
        <v>1962</v>
      </c>
      <c r="H274" s="67">
        <v>1456400000</v>
      </c>
      <c r="I274" s="67">
        <v>7768200000</v>
      </c>
      <c r="J274" s="65" t="s">
        <v>1364</v>
      </c>
      <c r="K274" s="65" t="s">
        <v>1969</v>
      </c>
      <c r="L274" s="70">
        <f t="shared" si="4"/>
        <v>4</v>
      </c>
      <c r="M274" s="65" t="s">
        <v>1991</v>
      </c>
      <c r="N274" s="65" t="s">
        <v>2040</v>
      </c>
      <c r="O274" s="65" t="s">
        <v>1754</v>
      </c>
      <c r="P274" s="65" t="s">
        <v>1775</v>
      </c>
      <c r="Q274" s="65" t="s">
        <v>1771</v>
      </c>
      <c r="R274" s="65" t="s">
        <v>1776</v>
      </c>
    </row>
    <row r="275" spans="1:18" s="69" customFormat="1">
      <c r="A275" s="65" t="s">
        <v>1798</v>
      </c>
      <c r="B275" s="66" t="s">
        <v>1850</v>
      </c>
      <c r="C275" s="65" t="s">
        <v>219</v>
      </c>
      <c r="D275" s="66" t="s">
        <v>1901</v>
      </c>
      <c r="E275" s="65" t="s">
        <v>2445</v>
      </c>
      <c r="F275" s="65" t="s">
        <v>215</v>
      </c>
      <c r="G275" s="65" t="s">
        <v>1946</v>
      </c>
      <c r="H275" s="67">
        <v>19778400</v>
      </c>
      <c r="I275" s="67">
        <v>86299000</v>
      </c>
      <c r="J275" s="65" t="s">
        <v>1364</v>
      </c>
      <c r="K275" s="65" t="s">
        <v>1977</v>
      </c>
      <c r="L275" s="70">
        <f t="shared" si="4"/>
        <v>4</v>
      </c>
      <c r="M275" s="65" t="s">
        <v>1991</v>
      </c>
      <c r="N275" s="65" t="s">
        <v>2031</v>
      </c>
      <c r="O275" s="65" t="s">
        <v>1754</v>
      </c>
      <c r="P275" s="65" t="s">
        <v>1769</v>
      </c>
      <c r="Q275" s="65" t="s">
        <v>1770</v>
      </c>
      <c r="R275" s="65" t="s">
        <v>2047</v>
      </c>
    </row>
    <row r="276" spans="1:18">
      <c r="A276" s="14" t="s">
        <v>2492</v>
      </c>
      <c r="B276" s="16" t="s">
        <v>2486</v>
      </c>
      <c r="C276" s="14" t="s">
        <v>219</v>
      </c>
      <c r="D276" s="16" t="s">
        <v>2487</v>
      </c>
      <c r="E276" s="14" t="s">
        <v>2491</v>
      </c>
      <c r="F276" s="14" t="s">
        <v>215</v>
      </c>
      <c r="G276" s="14" t="s">
        <v>2488</v>
      </c>
      <c r="H276" s="18">
        <v>4950000</v>
      </c>
      <c r="I276" s="18"/>
      <c r="J276" s="14" t="s">
        <v>1364</v>
      </c>
      <c r="K276" s="14" t="s">
        <v>2489</v>
      </c>
      <c r="L276" s="1">
        <f t="shared" si="4"/>
        <v>4</v>
      </c>
      <c r="M276" s="14" t="s">
        <v>2490</v>
      </c>
      <c r="N276" s="14"/>
      <c r="O276" s="14" t="s">
        <v>1754</v>
      </c>
      <c r="P276" s="14" t="s">
        <v>1769</v>
      </c>
      <c r="Q276" s="14" t="s">
        <v>2046</v>
      </c>
      <c r="R276" s="14" t="s">
        <v>1777</v>
      </c>
    </row>
    <row r="277" spans="1:18">
      <c r="A277" s="14" t="s">
        <v>1781</v>
      </c>
      <c r="B277" s="16" t="s">
        <v>1832</v>
      </c>
      <c r="C277" s="14" t="s">
        <v>219</v>
      </c>
      <c r="D277" s="16" t="s">
        <v>1884</v>
      </c>
      <c r="E277" s="14" t="s">
        <v>2447</v>
      </c>
      <c r="F277" s="14" t="s">
        <v>215</v>
      </c>
      <c r="G277" s="14" t="s">
        <v>1930</v>
      </c>
      <c r="H277" s="18">
        <v>20000000</v>
      </c>
      <c r="I277" s="19"/>
      <c r="J277" s="14" t="s">
        <v>1364</v>
      </c>
      <c r="K277" s="14" t="s">
        <v>2495</v>
      </c>
      <c r="L277" s="1">
        <f t="shared" ref="L277:L330" si="5">IF(OR(MID(K277,6,2)="01",MID(K277,6,2)="02",MID(K277,6,2)="03"),1,IF(OR(MID(K277,6,2)="04",MID(K277,6,2)="05",MID(K277,6,2)="06"),2,IF(OR(MID(K277,6,2)="07",MID(K277,6,2)="08",MID(K277,6,2)="09"),3,4)))</f>
        <v>4</v>
      </c>
      <c r="M277" s="14" t="s">
        <v>2018</v>
      </c>
      <c r="N277" s="14"/>
      <c r="O277" s="14" t="s">
        <v>1761</v>
      </c>
      <c r="P277" s="14" t="s">
        <v>1769</v>
      </c>
      <c r="Q277" s="14" t="s">
        <v>2046</v>
      </c>
      <c r="R277" s="14" t="s">
        <v>1777</v>
      </c>
    </row>
    <row r="278" spans="1:18">
      <c r="A278" s="14" t="s">
        <v>1783</v>
      </c>
      <c r="B278" s="16" t="s">
        <v>647</v>
      </c>
      <c r="C278" s="14" t="s">
        <v>219</v>
      </c>
      <c r="D278" s="16" t="s">
        <v>1886</v>
      </c>
      <c r="E278" s="14" t="s">
        <v>649</v>
      </c>
      <c r="F278" s="14" t="s">
        <v>215</v>
      </c>
      <c r="G278" s="14" t="s">
        <v>650</v>
      </c>
      <c r="H278" s="18">
        <v>15000000</v>
      </c>
      <c r="I278" s="19"/>
      <c r="J278" s="14" t="s">
        <v>1364</v>
      </c>
      <c r="K278" s="14" t="s">
        <v>2002</v>
      </c>
      <c r="L278" s="1">
        <f t="shared" si="5"/>
        <v>4</v>
      </c>
      <c r="M278" s="14" t="s">
        <v>2019</v>
      </c>
      <c r="N278" s="14"/>
      <c r="O278" s="14" t="s">
        <v>1764</v>
      </c>
      <c r="P278" s="14" t="s">
        <v>1769</v>
      </c>
      <c r="Q278" s="14" t="s">
        <v>2046</v>
      </c>
      <c r="R278" s="14" t="s">
        <v>1777</v>
      </c>
    </row>
    <row r="279" spans="1:18">
      <c r="A279" s="14" t="s">
        <v>1784</v>
      </c>
      <c r="B279" s="16" t="s">
        <v>1834</v>
      </c>
      <c r="C279" s="14" t="s">
        <v>219</v>
      </c>
      <c r="D279" s="16" t="s">
        <v>1887</v>
      </c>
      <c r="E279" s="14" t="s">
        <v>2448</v>
      </c>
      <c r="F279" s="14" t="s">
        <v>215</v>
      </c>
      <c r="G279" s="14" t="s">
        <v>1932</v>
      </c>
      <c r="H279" s="18">
        <v>10268500</v>
      </c>
      <c r="I279" s="19"/>
      <c r="J279" s="14" t="s">
        <v>1364</v>
      </c>
      <c r="K279" s="14" t="s">
        <v>2002</v>
      </c>
      <c r="L279" s="1">
        <f t="shared" si="5"/>
        <v>4</v>
      </c>
      <c r="M279" s="14" t="s">
        <v>2020</v>
      </c>
      <c r="N279" s="14"/>
      <c r="O279" s="14" t="s">
        <v>1757</v>
      </c>
      <c r="P279" s="14" t="s">
        <v>1769</v>
      </c>
      <c r="Q279" s="14" t="s">
        <v>2046</v>
      </c>
      <c r="R279" s="14" t="s">
        <v>1777</v>
      </c>
    </row>
    <row r="280" spans="1:18">
      <c r="A280" s="14" t="s">
        <v>1785</v>
      </c>
      <c r="B280" s="16" t="s">
        <v>1835</v>
      </c>
      <c r="C280" s="14" t="s">
        <v>219</v>
      </c>
      <c r="D280" s="16" t="s">
        <v>1887</v>
      </c>
      <c r="E280" s="14" t="s">
        <v>2448</v>
      </c>
      <c r="F280" s="14" t="s">
        <v>215</v>
      </c>
      <c r="G280" s="14" t="s">
        <v>1932</v>
      </c>
      <c r="H280" s="18">
        <v>7370000</v>
      </c>
      <c r="I280" s="19"/>
      <c r="J280" s="14" t="s">
        <v>1364</v>
      </c>
      <c r="K280" s="14" t="s">
        <v>1383</v>
      </c>
      <c r="L280" s="1">
        <f t="shared" si="5"/>
        <v>4</v>
      </c>
      <c r="M280" s="14" t="s">
        <v>2021</v>
      </c>
      <c r="N280" s="14"/>
      <c r="O280" s="14" t="s">
        <v>1757</v>
      </c>
      <c r="P280" s="14" t="s">
        <v>1773</v>
      </c>
      <c r="Q280" s="14" t="s">
        <v>2046</v>
      </c>
      <c r="R280" s="14" t="s">
        <v>1777</v>
      </c>
    </row>
    <row r="281" spans="1:18">
      <c r="A281" s="14" t="s">
        <v>2493</v>
      </c>
      <c r="B281" s="16" t="s">
        <v>1836</v>
      </c>
      <c r="C281" s="14" t="s">
        <v>219</v>
      </c>
      <c r="D281" s="16" t="s">
        <v>1888</v>
      </c>
      <c r="E281" s="14" t="s">
        <v>2449</v>
      </c>
      <c r="F281" s="14" t="s">
        <v>215</v>
      </c>
      <c r="G281" s="14" t="s">
        <v>1933</v>
      </c>
      <c r="H281" s="18">
        <v>9300000</v>
      </c>
      <c r="I281" s="19"/>
      <c r="J281" s="14" t="s">
        <v>1364</v>
      </c>
      <c r="K281" s="14" t="s">
        <v>1387</v>
      </c>
      <c r="L281" s="1">
        <f t="shared" si="5"/>
        <v>4</v>
      </c>
      <c r="M281" s="14" t="s">
        <v>2022</v>
      </c>
      <c r="N281" s="14"/>
      <c r="O281" s="14" t="s">
        <v>1757</v>
      </c>
      <c r="P281" s="14" t="s">
        <v>1772</v>
      </c>
      <c r="Q281" s="14" t="s">
        <v>2046</v>
      </c>
      <c r="R281" s="14" t="s">
        <v>1777</v>
      </c>
    </row>
    <row r="282" spans="1:18">
      <c r="A282" s="14" t="s">
        <v>1786</v>
      </c>
      <c r="B282" s="16" t="s">
        <v>1837</v>
      </c>
      <c r="C282" s="14" t="s">
        <v>219</v>
      </c>
      <c r="D282" s="16" t="s">
        <v>1889</v>
      </c>
      <c r="E282" s="14" t="s">
        <v>2450</v>
      </c>
      <c r="F282" s="14" t="s">
        <v>215</v>
      </c>
      <c r="G282" s="14" t="s">
        <v>1934</v>
      </c>
      <c r="H282" s="18">
        <v>10670000</v>
      </c>
      <c r="I282" s="19"/>
      <c r="J282" s="14" t="s">
        <v>1364</v>
      </c>
      <c r="K282" s="14" t="s">
        <v>1970</v>
      </c>
      <c r="L282" s="1">
        <f t="shared" si="5"/>
        <v>4</v>
      </c>
      <c r="M282" s="14" t="s">
        <v>2023</v>
      </c>
      <c r="N282" s="14"/>
      <c r="O282" s="14" t="s">
        <v>1757</v>
      </c>
      <c r="P282" s="14" t="s">
        <v>1773</v>
      </c>
      <c r="Q282" s="14" t="s">
        <v>2046</v>
      </c>
      <c r="R282" s="14" t="s">
        <v>1777</v>
      </c>
    </row>
    <row r="283" spans="1:18">
      <c r="A283" s="14" t="s">
        <v>1787</v>
      </c>
      <c r="B283" s="16" t="s">
        <v>1838</v>
      </c>
      <c r="C283" s="14" t="s">
        <v>219</v>
      </c>
      <c r="D283" s="16" t="s">
        <v>1890</v>
      </c>
      <c r="E283" s="14" t="s">
        <v>2451</v>
      </c>
      <c r="F283" s="14" t="s">
        <v>215</v>
      </c>
      <c r="G283" s="14" t="s">
        <v>1935</v>
      </c>
      <c r="H283" s="18">
        <v>40931000</v>
      </c>
      <c r="I283" s="19"/>
      <c r="J283" s="14" t="s">
        <v>1364</v>
      </c>
      <c r="K283" s="14" t="s">
        <v>1971</v>
      </c>
      <c r="L283" s="1">
        <f t="shared" si="5"/>
        <v>4</v>
      </c>
      <c r="M283" s="14" t="s">
        <v>2024</v>
      </c>
      <c r="N283" s="14"/>
      <c r="O283" s="14" t="s">
        <v>1757</v>
      </c>
      <c r="P283" s="14" t="s">
        <v>1773</v>
      </c>
      <c r="Q283" s="14" t="s">
        <v>2046</v>
      </c>
      <c r="R283" s="14" t="s">
        <v>1777</v>
      </c>
    </row>
    <row r="284" spans="1:18">
      <c r="A284" s="14" t="s">
        <v>1788</v>
      </c>
      <c r="B284" s="16" t="s">
        <v>1839</v>
      </c>
      <c r="C284" s="14" t="s">
        <v>219</v>
      </c>
      <c r="D284" s="16" t="s">
        <v>1891</v>
      </c>
      <c r="E284" s="14" t="s">
        <v>2452</v>
      </c>
      <c r="F284" s="14" t="s">
        <v>215</v>
      </c>
      <c r="G284" s="14" t="s">
        <v>1936</v>
      </c>
      <c r="H284" s="18">
        <v>64288850</v>
      </c>
      <c r="I284" s="19"/>
      <c r="J284" s="14" t="s">
        <v>1364</v>
      </c>
      <c r="K284" s="14" t="s">
        <v>2496</v>
      </c>
      <c r="L284" s="1">
        <f t="shared" si="5"/>
        <v>4</v>
      </c>
      <c r="M284" s="14" t="s">
        <v>1990</v>
      </c>
      <c r="N284" s="14"/>
      <c r="O284" s="14" t="s">
        <v>1754</v>
      </c>
      <c r="P284" s="14" t="s">
        <v>1769</v>
      </c>
      <c r="Q284" s="14" t="s">
        <v>2046</v>
      </c>
      <c r="R284" s="14" t="s">
        <v>1777</v>
      </c>
    </row>
    <row r="285" spans="1:18">
      <c r="A285" s="14" t="s">
        <v>1789</v>
      </c>
      <c r="B285" s="16" t="s">
        <v>1840</v>
      </c>
      <c r="C285" s="14" t="s">
        <v>219</v>
      </c>
      <c r="D285" s="16" t="s">
        <v>1892</v>
      </c>
      <c r="E285" s="14" t="s">
        <v>2453</v>
      </c>
      <c r="F285" s="14" t="s">
        <v>215</v>
      </c>
      <c r="G285" s="14" t="s">
        <v>1937</v>
      </c>
      <c r="H285" s="18">
        <v>21120000</v>
      </c>
      <c r="I285" s="19"/>
      <c r="J285" s="14" t="s">
        <v>1364</v>
      </c>
      <c r="K285" s="14" t="s">
        <v>1972</v>
      </c>
      <c r="L285" s="1">
        <f t="shared" si="5"/>
        <v>4</v>
      </c>
      <c r="M285" s="14" t="s">
        <v>2025</v>
      </c>
      <c r="N285" s="14"/>
      <c r="O285" s="14" t="s">
        <v>1755</v>
      </c>
      <c r="P285" s="14" t="s">
        <v>1772</v>
      </c>
      <c r="Q285" s="14" t="s">
        <v>2046</v>
      </c>
      <c r="R285" s="14" t="s">
        <v>1777</v>
      </c>
    </row>
    <row r="286" spans="1:18">
      <c r="A286" s="14" t="s">
        <v>1792</v>
      </c>
      <c r="B286" s="16" t="s">
        <v>1843</v>
      </c>
      <c r="C286" s="14" t="s">
        <v>219</v>
      </c>
      <c r="D286" s="16" t="s">
        <v>1895</v>
      </c>
      <c r="E286" s="14" t="s">
        <v>2456</v>
      </c>
      <c r="F286" s="14" t="s">
        <v>215</v>
      </c>
      <c r="G286" s="14" t="s">
        <v>1940</v>
      </c>
      <c r="H286" s="18">
        <v>10890000</v>
      </c>
      <c r="I286" s="19"/>
      <c r="J286" s="14" t="s">
        <v>1364</v>
      </c>
      <c r="K286" s="14" t="s">
        <v>1973</v>
      </c>
      <c r="L286" s="1">
        <f t="shared" si="5"/>
        <v>4</v>
      </c>
      <c r="M286" s="14" t="s">
        <v>2026</v>
      </c>
      <c r="N286" s="14"/>
      <c r="O286" s="14" t="s">
        <v>1755</v>
      </c>
      <c r="P286" s="14" t="s">
        <v>1773</v>
      </c>
      <c r="Q286" s="14" t="s">
        <v>2046</v>
      </c>
      <c r="R286" s="14" t="s">
        <v>1777</v>
      </c>
    </row>
    <row r="287" spans="1:18">
      <c r="A287" s="14" t="s">
        <v>1793</v>
      </c>
      <c r="B287" s="16" t="s">
        <v>1844</v>
      </c>
      <c r="C287" s="14" t="s">
        <v>219</v>
      </c>
      <c r="D287" s="16" t="s">
        <v>1896</v>
      </c>
      <c r="E287" s="14" t="s">
        <v>2457</v>
      </c>
      <c r="F287" s="14" t="s">
        <v>215</v>
      </c>
      <c r="G287" s="14" t="s">
        <v>1941</v>
      </c>
      <c r="H287" s="18">
        <v>10230000</v>
      </c>
      <c r="I287" s="19"/>
      <c r="J287" s="14" t="s">
        <v>1364</v>
      </c>
      <c r="K287" s="14" t="s">
        <v>2496</v>
      </c>
      <c r="L287" s="1">
        <f t="shared" si="5"/>
        <v>4</v>
      </c>
      <c r="M287" s="14" t="s">
        <v>2027</v>
      </c>
      <c r="N287" s="14"/>
      <c r="O287" s="14" t="s">
        <v>1757</v>
      </c>
      <c r="P287" s="14" t="s">
        <v>1773</v>
      </c>
      <c r="Q287" s="14" t="s">
        <v>2046</v>
      </c>
      <c r="R287" s="14" t="s">
        <v>1777</v>
      </c>
    </row>
    <row r="288" spans="1:18">
      <c r="A288" s="14" t="s">
        <v>1794</v>
      </c>
      <c r="B288" s="16" t="s">
        <v>1845</v>
      </c>
      <c r="C288" s="14" t="s">
        <v>219</v>
      </c>
      <c r="D288" s="16" t="s">
        <v>1897</v>
      </c>
      <c r="E288" s="14" t="s">
        <v>2458</v>
      </c>
      <c r="F288" s="14" t="s">
        <v>215</v>
      </c>
      <c r="G288" s="14" t="s">
        <v>1942</v>
      </c>
      <c r="H288" s="18">
        <v>9000000</v>
      </c>
      <c r="I288" s="19"/>
      <c r="J288" s="14" t="s">
        <v>1364</v>
      </c>
      <c r="K288" s="14" t="s">
        <v>2497</v>
      </c>
      <c r="L288" s="1">
        <f t="shared" si="5"/>
        <v>4</v>
      </c>
      <c r="M288" s="14" t="s">
        <v>2028</v>
      </c>
      <c r="N288" s="14"/>
      <c r="O288" s="14" t="s">
        <v>1757</v>
      </c>
      <c r="P288" s="14" t="s">
        <v>1773</v>
      </c>
      <c r="Q288" s="14" t="s">
        <v>2046</v>
      </c>
      <c r="R288" s="14" t="s">
        <v>1777</v>
      </c>
    </row>
    <row r="289" spans="1:18">
      <c r="A289" s="14" t="s">
        <v>1795</v>
      </c>
      <c r="B289" s="16" t="s">
        <v>1846</v>
      </c>
      <c r="C289" s="14" t="s">
        <v>219</v>
      </c>
      <c r="D289" s="16" t="s">
        <v>1898</v>
      </c>
      <c r="E289" s="14" t="s">
        <v>2459</v>
      </c>
      <c r="F289" s="14" t="s">
        <v>215</v>
      </c>
      <c r="G289" s="14" t="s">
        <v>1943</v>
      </c>
      <c r="H289" s="18">
        <v>9460000</v>
      </c>
      <c r="I289" s="19"/>
      <c r="J289" s="14" t="s">
        <v>1364</v>
      </c>
      <c r="K289" s="14" t="s">
        <v>2496</v>
      </c>
      <c r="L289" s="1">
        <f t="shared" si="5"/>
        <v>4</v>
      </c>
      <c r="M289" s="14" t="s">
        <v>2027</v>
      </c>
      <c r="N289" s="14"/>
      <c r="O289" s="14" t="s">
        <v>1757</v>
      </c>
      <c r="P289" s="14" t="s">
        <v>1773</v>
      </c>
      <c r="Q289" s="14" t="s">
        <v>2046</v>
      </c>
      <c r="R289" s="14" t="s">
        <v>1777</v>
      </c>
    </row>
    <row r="290" spans="1:18">
      <c r="A290" s="14" t="s">
        <v>2484</v>
      </c>
      <c r="B290" s="16" t="s">
        <v>1847</v>
      </c>
      <c r="C290" s="14" t="s">
        <v>219</v>
      </c>
      <c r="D290" s="16" t="s">
        <v>1899</v>
      </c>
      <c r="E290" s="14" t="s">
        <v>2460</v>
      </c>
      <c r="F290" s="14" t="s">
        <v>215</v>
      </c>
      <c r="G290" s="14" t="s">
        <v>1944</v>
      </c>
      <c r="H290" s="18">
        <v>20010000</v>
      </c>
      <c r="I290" s="19"/>
      <c r="J290" s="14" t="s">
        <v>1364</v>
      </c>
      <c r="K290" s="14" t="s">
        <v>1975</v>
      </c>
      <c r="L290" s="1">
        <f t="shared" si="5"/>
        <v>4</v>
      </c>
      <c r="M290" s="14" t="s">
        <v>2029</v>
      </c>
      <c r="N290" s="14"/>
      <c r="O290" s="14" t="s">
        <v>1765</v>
      </c>
      <c r="P290" s="14" t="s">
        <v>1773</v>
      </c>
      <c r="Q290" s="14" t="s">
        <v>2046</v>
      </c>
      <c r="R290" s="14" t="s">
        <v>1777</v>
      </c>
    </row>
    <row r="291" spans="1:18">
      <c r="A291" s="14" t="s">
        <v>1796</v>
      </c>
      <c r="B291" s="16" t="s">
        <v>1848</v>
      </c>
      <c r="C291" s="14" t="s">
        <v>219</v>
      </c>
      <c r="D291" s="16" t="s">
        <v>281</v>
      </c>
      <c r="E291" s="14" t="s">
        <v>282</v>
      </c>
      <c r="F291" s="14" t="s">
        <v>2485</v>
      </c>
      <c r="G291" s="14" t="s">
        <v>283</v>
      </c>
      <c r="H291" s="18">
        <v>9849000</v>
      </c>
      <c r="I291" s="19"/>
      <c r="J291" s="14" t="s">
        <v>1364</v>
      </c>
      <c r="K291" s="14" t="s">
        <v>1976</v>
      </c>
      <c r="L291" s="1">
        <f t="shared" si="5"/>
        <v>4</v>
      </c>
      <c r="M291" s="14" t="s">
        <v>2030</v>
      </c>
      <c r="N291" s="14"/>
      <c r="O291" s="14" t="s">
        <v>1757</v>
      </c>
      <c r="P291" s="14" t="s">
        <v>1769</v>
      </c>
      <c r="Q291" s="14" t="s">
        <v>2046</v>
      </c>
      <c r="R291" s="14" t="s">
        <v>1777</v>
      </c>
    </row>
    <row r="292" spans="1:18">
      <c r="A292" s="14" t="s">
        <v>1797</v>
      </c>
      <c r="B292" s="16" t="s">
        <v>1849</v>
      </c>
      <c r="C292" s="14" t="s">
        <v>219</v>
      </c>
      <c r="D292" s="16" t="s">
        <v>1900</v>
      </c>
      <c r="E292" s="14" t="s">
        <v>2461</v>
      </c>
      <c r="F292" s="14" t="s">
        <v>215</v>
      </c>
      <c r="G292" s="14" t="s">
        <v>1945</v>
      </c>
      <c r="H292" s="18">
        <v>10945000</v>
      </c>
      <c r="I292" s="19"/>
      <c r="J292" s="14" t="s">
        <v>1364</v>
      </c>
      <c r="K292" s="14" t="s">
        <v>2496</v>
      </c>
      <c r="L292" s="1">
        <f t="shared" si="5"/>
        <v>4</v>
      </c>
      <c r="M292" s="14" t="s">
        <v>2027</v>
      </c>
      <c r="N292" s="14"/>
      <c r="O292" s="14" t="s">
        <v>1756</v>
      </c>
      <c r="P292" s="14" t="s">
        <v>1773</v>
      </c>
      <c r="Q292" s="14" t="s">
        <v>2046</v>
      </c>
      <c r="R292" s="14" t="s">
        <v>1777</v>
      </c>
    </row>
    <row r="293" spans="1:18">
      <c r="A293" s="14" t="s">
        <v>1799</v>
      </c>
      <c r="B293" s="16" t="s">
        <v>1851</v>
      </c>
      <c r="C293" s="14" t="s">
        <v>219</v>
      </c>
      <c r="D293" s="16" t="s">
        <v>1902</v>
      </c>
      <c r="E293" s="14" t="s">
        <v>2462</v>
      </c>
      <c r="F293" s="14" t="s">
        <v>215</v>
      </c>
      <c r="G293" s="14" t="s">
        <v>1947</v>
      </c>
      <c r="H293" s="18">
        <v>25600000</v>
      </c>
      <c r="I293" s="19"/>
      <c r="J293" s="14" t="s">
        <v>1364</v>
      </c>
      <c r="K293" s="14" t="s">
        <v>1977</v>
      </c>
      <c r="L293" s="1">
        <f t="shared" si="5"/>
        <v>4</v>
      </c>
      <c r="M293" s="14" t="s">
        <v>2032</v>
      </c>
      <c r="N293" s="14"/>
      <c r="O293" s="14" t="s">
        <v>1755</v>
      </c>
      <c r="P293" s="14" t="s">
        <v>1772</v>
      </c>
      <c r="Q293" s="14" t="s">
        <v>2046</v>
      </c>
      <c r="R293" s="14" t="s">
        <v>1777</v>
      </c>
    </row>
    <row r="294" spans="1:18">
      <c r="A294" s="14" t="s">
        <v>1800</v>
      </c>
      <c r="B294" s="16" t="s">
        <v>1852</v>
      </c>
      <c r="C294" s="14" t="s">
        <v>219</v>
      </c>
      <c r="D294" s="16" t="s">
        <v>1903</v>
      </c>
      <c r="E294" s="14" t="s">
        <v>2463</v>
      </c>
      <c r="F294" s="14" t="s">
        <v>215</v>
      </c>
      <c r="G294" s="14" t="s">
        <v>1948</v>
      </c>
      <c r="H294" s="18">
        <v>10780000</v>
      </c>
      <c r="I294" s="19"/>
      <c r="J294" s="14" t="s">
        <v>1364</v>
      </c>
      <c r="K294" s="14" t="s">
        <v>1978</v>
      </c>
      <c r="L294" s="1">
        <f t="shared" si="5"/>
        <v>4</v>
      </c>
      <c r="M294" s="14" t="s">
        <v>2033</v>
      </c>
      <c r="N294" s="14"/>
      <c r="O294" s="14" t="s">
        <v>1755</v>
      </c>
      <c r="P294" s="14" t="s">
        <v>1773</v>
      </c>
      <c r="Q294" s="14" t="s">
        <v>2046</v>
      </c>
      <c r="R294" s="14" t="s">
        <v>1777</v>
      </c>
    </row>
    <row r="295" spans="1:18">
      <c r="A295" s="14" t="s">
        <v>1801</v>
      </c>
      <c r="B295" s="16" t="s">
        <v>1853</v>
      </c>
      <c r="C295" s="14" t="s">
        <v>219</v>
      </c>
      <c r="D295" s="16" t="s">
        <v>1904</v>
      </c>
      <c r="E295" s="14" t="s">
        <v>2464</v>
      </c>
      <c r="F295" s="14" t="s">
        <v>215</v>
      </c>
      <c r="G295" s="14" t="s">
        <v>1949</v>
      </c>
      <c r="H295" s="18">
        <v>3000000</v>
      </c>
      <c r="I295" s="19"/>
      <c r="J295" s="14" t="s">
        <v>1364</v>
      </c>
      <c r="K295" s="14" t="s">
        <v>1979</v>
      </c>
      <c r="L295" s="1">
        <f t="shared" si="5"/>
        <v>4</v>
      </c>
      <c r="M295" s="14" t="s">
        <v>2034</v>
      </c>
      <c r="N295" s="14"/>
      <c r="O295" s="14" t="s">
        <v>1763</v>
      </c>
      <c r="P295" s="14" t="s">
        <v>1772</v>
      </c>
      <c r="Q295" s="14" t="s">
        <v>2046</v>
      </c>
      <c r="R295" s="14" t="s">
        <v>1777</v>
      </c>
    </row>
    <row r="296" spans="1:18">
      <c r="A296" s="14" t="s">
        <v>1802</v>
      </c>
      <c r="B296" s="16" t="s">
        <v>1854</v>
      </c>
      <c r="C296" s="14" t="s">
        <v>219</v>
      </c>
      <c r="D296" s="16" t="s">
        <v>1905</v>
      </c>
      <c r="E296" s="14" t="s">
        <v>2465</v>
      </c>
      <c r="F296" s="14" t="s">
        <v>215</v>
      </c>
      <c r="G296" s="14" t="s">
        <v>1950</v>
      </c>
      <c r="H296" s="18">
        <v>3056000</v>
      </c>
      <c r="I296" s="19"/>
      <c r="J296" s="14" t="s">
        <v>1364</v>
      </c>
      <c r="K296" s="14" t="s">
        <v>2499</v>
      </c>
      <c r="L296" s="1">
        <f t="shared" si="5"/>
        <v>4</v>
      </c>
      <c r="M296" s="14" t="s">
        <v>2035</v>
      </c>
      <c r="N296" s="14"/>
      <c r="O296" s="14" t="s">
        <v>1760</v>
      </c>
      <c r="P296" s="14" t="s">
        <v>1772</v>
      </c>
      <c r="Q296" s="14" t="s">
        <v>2046</v>
      </c>
      <c r="R296" s="14" t="s">
        <v>1777</v>
      </c>
    </row>
    <row r="297" spans="1:18">
      <c r="A297" s="14" t="s">
        <v>1803</v>
      </c>
      <c r="B297" s="16" t="s">
        <v>1855</v>
      </c>
      <c r="C297" s="14" t="s">
        <v>219</v>
      </c>
      <c r="D297" s="16" t="s">
        <v>1895</v>
      </c>
      <c r="E297" s="14" t="s">
        <v>2456</v>
      </c>
      <c r="F297" s="14" t="s">
        <v>215</v>
      </c>
      <c r="G297" s="14" t="s">
        <v>1940</v>
      </c>
      <c r="H297" s="18">
        <v>10450000</v>
      </c>
      <c r="I297" s="19"/>
      <c r="J297" s="14" t="s">
        <v>1364</v>
      </c>
      <c r="K297" s="14" t="s">
        <v>2499</v>
      </c>
      <c r="L297" s="1">
        <f t="shared" si="5"/>
        <v>4</v>
      </c>
      <c r="M297" s="14" t="s">
        <v>2036</v>
      </c>
      <c r="N297" s="14"/>
      <c r="O297" s="14" t="s">
        <v>1755</v>
      </c>
      <c r="P297" s="14" t="s">
        <v>1773</v>
      </c>
      <c r="Q297" s="14" t="s">
        <v>2046</v>
      </c>
      <c r="R297" s="14" t="s">
        <v>1777</v>
      </c>
    </row>
    <row r="298" spans="1:18">
      <c r="A298" s="14" t="s">
        <v>1804</v>
      </c>
      <c r="B298" s="16" t="s">
        <v>1856</v>
      </c>
      <c r="C298" s="14" t="s">
        <v>219</v>
      </c>
      <c r="D298" s="16" t="s">
        <v>1906</v>
      </c>
      <c r="E298" s="14" t="s">
        <v>1325</v>
      </c>
      <c r="F298" s="14" t="s">
        <v>215</v>
      </c>
      <c r="G298" s="14" t="s">
        <v>1326</v>
      </c>
      <c r="H298" s="18">
        <v>26136000</v>
      </c>
      <c r="I298" s="19"/>
      <c r="J298" s="14" t="s">
        <v>1364</v>
      </c>
      <c r="K298" s="14" t="s">
        <v>2498</v>
      </c>
      <c r="L298" s="1">
        <f t="shared" si="5"/>
        <v>4</v>
      </c>
      <c r="M298" s="14" t="s">
        <v>2037</v>
      </c>
      <c r="N298" s="14"/>
      <c r="O298" s="14" t="s">
        <v>1761</v>
      </c>
      <c r="P298" s="14" t="s">
        <v>1769</v>
      </c>
      <c r="Q298" s="14" t="s">
        <v>2046</v>
      </c>
      <c r="R298" s="14" t="s">
        <v>1777</v>
      </c>
    </row>
    <row r="299" spans="1:18">
      <c r="A299" s="14" t="s">
        <v>1807</v>
      </c>
      <c r="B299" s="16" t="s">
        <v>1859</v>
      </c>
      <c r="C299" s="14" t="s">
        <v>219</v>
      </c>
      <c r="D299" s="16" t="s">
        <v>1909</v>
      </c>
      <c r="E299" s="14" t="s">
        <v>2468</v>
      </c>
      <c r="F299" s="14" t="s">
        <v>215</v>
      </c>
      <c r="G299" s="14" t="s">
        <v>1953</v>
      </c>
      <c r="H299" s="18">
        <v>8513000</v>
      </c>
      <c r="I299" s="19"/>
      <c r="J299" s="14" t="s">
        <v>1364</v>
      </c>
      <c r="K299" s="14" t="s">
        <v>1981</v>
      </c>
      <c r="L299" s="1">
        <f t="shared" si="5"/>
        <v>4</v>
      </c>
      <c r="M299" s="14" t="s">
        <v>2035</v>
      </c>
      <c r="N299" s="14"/>
      <c r="O299" s="14" t="s">
        <v>1763</v>
      </c>
      <c r="P299" s="14" t="s">
        <v>1772</v>
      </c>
      <c r="Q299" s="14" t="s">
        <v>2046</v>
      </c>
      <c r="R299" s="14" t="s">
        <v>1777</v>
      </c>
    </row>
    <row r="300" spans="1:18">
      <c r="A300" s="14" t="s">
        <v>1808</v>
      </c>
      <c r="B300" s="16" t="s">
        <v>1860</v>
      </c>
      <c r="C300" s="14" t="s">
        <v>219</v>
      </c>
      <c r="D300" s="16" t="s">
        <v>1910</v>
      </c>
      <c r="E300" s="14" t="s">
        <v>1362</v>
      </c>
      <c r="F300" s="14" t="s">
        <v>215</v>
      </c>
      <c r="G300" s="14" t="s">
        <v>1363</v>
      </c>
      <c r="H300" s="18">
        <v>28670400</v>
      </c>
      <c r="I300" s="19"/>
      <c r="J300" s="14" t="s">
        <v>1364</v>
      </c>
      <c r="K300" s="14" t="s">
        <v>1982</v>
      </c>
      <c r="L300" s="1">
        <f t="shared" si="5"/>
        <v>4</v>
      </c>
      <c r="M300" s="14" t="s">
        <v>1991</v>
      </c>
      <c r="N300" s="14"/>
      <c r="O300" s="14" t="s">
        <v>1761</v>
      </c>
      <c r="P300" s="14" t="s">
        <v>1769</v>
      </c>
      <c r="Q300" s="14" t="s">
        <v>2046</v>
      </c>
      <c r="R300" s="14" t="s">
        <v>1777</v>
      </c>
    </row>
    <row r="301" spans="1:18">
      <c r="A301" s="14" t="s">
        <v>1809</v>
      </c>
      <c r="B301" s="16" t="s">
        <v>1861</v>
      </c>
      <c r="C301" s="14" t="s">
        <v>219</v>
      </c>
      <c r="D301" s="16" t="s">
        <v>1911</v>
      </c>
      <c r="E301" s="14" t="s">
        <v>2469</v>
      </c>
      <c r="F301" s="14" t="s">
        <v>215</v>
      </c>
      <c r="G301" s="14" t="s">
        <v>1954</v>
      </c>
      <c r="H301" s="18">
        <v>83160000</v>
      </c>
      <c r="I301" s="19"/>
      <c r="J301" s="14" t="s">
        <v>1364</v>
      </c>
      <c r="K301" s="14" t="s">
        <v>1983</v>
      </c>
      <c r="L301" s="1">
        <f t="shared" si="5"/>
        <v>4</v>
      </c>
      <c r="M301" s="14" t="s">
        <v>1993</v>
      </c>
      <c r="N301" s="14"/>
      <c r="O301" s="14" t="s">
        <v>1754</v>
      </c>
      <c r="P301" s="14" t="s">
        <v>1769</v>
      </c>
      <c r="Q301" s="14" t="s">
        <v>1770</v>
      </c>
      <c r="R301" s="14" t="s">
        <v>2047</v>
      </c>
    </row>
    <row r="302" spans="1:18">
      <c r="A302" s="14" t="s">
        <v>1812</v>
      </c>
      <c r="B302" s="16" t="s">
        <v>1864</v>
      </c>
      <c r="C302" s="14" t="s">
        <v>219</v>
      </c>
      <c r="D302" s="16" t="s">
        <v>1914</v>
      </c>
      <c r="E302" s="14" t="s">
        <v>2471</v>
      </c>
      <c r="F302" s="14" t="s">
        <v>215</v>
      </c>
      <c r="G302" s="14" t="s">
        <v>1956</v>
      </c>
      <c r="H302" s="18">
        <v>48800000</v>
      </c>
      <c r="I302" s="19"/>
      <c r="J302" s="14" t="s">
        <v>1364</v>
      </c>
      <c r="K302" s="14" t="s">
        <v>1984</v>
      </c>
      <c r="L302" s="1">
        <f t="shared" si="5"/>
        <v>4</v>
      </c>
      <c r="M302" s="14" t="s">
        <v>1995</v>
      </c>
      <c r="N302" s="14"/>
      <c r="O302" s="14" t="s">
        <v>1754</v>
      </c>
      <c r="P302" s="14" t="s">
        <v>1772</v>
      </c>
      <c r="Q302" s="14" t="s">
        <v>2046</v>
      </c>
      <c r="R302" s="14" t="s">
        <v>1777</v>
      </c>
    </row>
    <row r="303" spans="1:18">
      <c r="A303" s="14" t="s">
        <v>1816</v>
      </c>
      <c r="B303" s="16" t="s">
        <v>1868</v>
      </c>
      <c r="C303" s="14" t="s">
        <v>219</v>
      </c>
      <c r="D303" s="16" t="s">
        <v>1916</v>
      </c>
      <c r="E303" s="14" t="s">
        <v>2473</v>
      </c>
      <c r="F303" s="14" t="s">
        <v>215</v>
      </c>
      <c r="G303" s="14" t="s">
        <v>1958</v>
      </c>
      <c r="H303" s="18">
        <v>1430000</v>
      </c>
      <c r="I303" s="19"/>
      <c r="J303" s="14" t="s">
        <v>1364</v>
      </c>
      <c r="K303" s="14" t="s">
        <v>1984</v>
      </c>
      <c r="L303" s="1">
        <f t="shared" ref="L303:L312" si="6">IF(OR(MID(K303,6,2)="01",MID(K303,6,2)="02",MID(K303,6,2)="03"),1,IF(OR(MID(K303,6,2)="04",MID(K303,6,2)="05",MID(K303,6,2)="06"),2,IF(OR(MID(K303,6,2)="07",MID(K303,6,2)="08",MID(K303,6,2)="09"),3,4)))</f>
        <v>4</v>
      </c>
      <c r="M303" s="14" t="s">
        <v>2038</v>
      </c>
      <c r="N303" s="14"/>
      <c r="O303" s="14" t="s">
        <v>1763</v>
      </c>
      <c r="P303" s="14" t="s">
        <v>1772</v>
      </c>
      <c r="Q303" s="14" t="s">
        <v>2046</v>
      </c>
      <c r="R303" s="14" t="s">
        <v>1777</v>
      </c>
    </row>
    <row r="304" spans="1:18">
      <c r="A304" s="14" t="s">
        <v>1818</v>
      </c>
      <c r="B304" s="16" t="s">
        <v>1870</v>
      </c>
      <c r="C304" s="14" t="s">
        <v>219</v>
      </c>
      <c r="D304" s="16" t="s">
        <v>1918</v>
      </c>
      <c r="E304" s="14" t="s">
        <v>2475</v>
      </c>
      <c r="F304" s="14" t="s">
        <v>215</v>
      </c>
      <c r="G304" s="14" t="s">
        <v>1293</v>
      </c>
      <c r="H304" s="18">
        <v>58300000</v>
      </c>
      <c r="I304" s="19"/>
      <c r="J304" s="14" t="s">
        <v>1364</v>
      </c>
      <c r="K304" s="14" t="s">
        <v>1985</v>
      </c>
      <c r="L304" s="1">
        <f t="shared" si="6"/>
        <v>4</v>
      </c>
      <c r="M304" s="14" t="s">
        <v>2039</v>
      </c>
      <c r="N304" s="14"/>
      <c r="O304" s="14" t="s">
        <v>1761</v>
      </c>
      <c r="P304" s="14" t="s">
        <v>1772</v>
      </c>
      <c r="Q304" s="14" t="s">
        <v>2046</v>
      </c>
      <c r="R304" s="14" t="s">
        <v>1777</v>
      </c>
    </row>
    <row r="305" spans="1:18">
      <c r="A305" s="14" t="s">
        <v>1820</v>
      </c>
      <c r="B305" s="16" t="s">
        <v>1872</v>
      </c>
      <c r="C305" s="14" t="s">
        <v>219</v>
      </c>
      <c r="D305" s="16" t="s">
        <v>1919</v>
      </c>
      <c r="E305" s="14" t="s">
        <v>359</v>
      </c>
      <c r="F305" s="14" t="s">
        <v>215</v>
      </c>
      <c r="G305" s="14" t="s">
        <v>360</v>
      </c>
      <c r="H305" s="18">
        <v>67000000</v>
      </c>
      <c r="I305" s="19"/>
      <c r="J305" s="14" t="s">
        <v>1364</v>
      </c>
      <c r="K305" s="14" t="s">
        <v>1986</v>
      </c>
      <c r="L305" s="1">
        <f t="shared" si="6"/>
        <v>4</v>
      </c>
      <c r="M305" s="14" t="s">
        <v>1994</v>
      </c>
      <c r="N305" s="14"/>
      <c r="O305" s="14" t="s">
        <v>1754</v>
      </c>
      <c r="P305" s="14" t="s">
        <v>1772</v>
      </c>
      <c r="Q305" s="14" t="s">
        <v>2046</v>
      </c>
      <c r="R305" s="14" t="s">
        <v>1777</v>
      </c>
    </row>
    <row r="306" spans="1:18" s="69" customFormat="1">
      <c r="A306" s="65" t="s">
        <v>1824</v>
      </c>
      <c r="B306" s="66" t="s">
        <v>1876</v>
      </c>
      <c r="C306" s="65" t="s">
        <v>219</v>
      </c>
      <c r="D306" s="66" t="s">
        <v>1058</v>
      </c>
      <c r="E306" s="65" t="s">
        <v>1059</v>
      </c>
      <c r="F306" s="65" t="s">
        <v>215</v>
      </c>
      <c r="G306" s="65" t="s">
        <v>1060</v>
      </c>
      <c r="H306" s="67">
        <v>3600000</v>
      </c>
      <c r="I306" s="68"/>
      <c r="J306" s="65" t="s">
        <v>1364</v>
      </c>
      <c r="K306" s="65" t="s">
        <v>1969</v>
      </c>
      <c r="L306" s="70">
        <f t="shared" si="6"/>
        <v>4</v>
      </c>
      <c r="M306" s="65" t="s">
        <v>1991</v>
      </c>
      <c r="N306" s="65"/>
      <c r="O306" s="65" t="s">
        <v>1763</v>
      </c>
      <c r="P306" s="65" t="s">
        <v>1769</v>
      </c>
      <c r="Q306" s="65" t="s">
        <v>2046</v>
      </c>
      <c r="R306" s="65" t="s">
        <v>1777</v>
      </c>
    </row>
    <row r="307" spans="1:18" s="69" customFormat="1">
      <c r="A307" s="65" t="s">
        <v>1790</v>
      </c>
      <c r="B307" s="66" t="s">
        <v>1841</v>
      </c>
      <c r="C307" s="65" t="s">
        <v>219</v>
      </c>
      <c r="D307" s="66" t="s">
        <v>1893</v>
      </c>
      <c r="E307" s="65" t="s">
        <v>2454</v>
      </c>
      <c r="F307" s="65" t="s">
        <v>215</v>
      </c>
      <c r="G307" s="65" t="s">
        <v>1938</v>
      </c>
      <c r="H307" s="67">
        <v>102727560</v>
      </c>
      <c r="I307" s="68"/>
      <c r="J307" s="65" t="s">
        <v>1364</v>
      </c>
      <c r="K307" s="65" t="s">
        <v>1973</v>
      </c>
      <c r="L307" s="70">
        <f t="shared" si="6"/>
        <v>4</v>
      </c>
      <c r="M307" s="65" t="s">
        <v>1991</v>
      </c>
      <c r="N307" s="65"/>
      <c r="O307" s="65" t="s">
        <v>1754</v>
      </c>
      <c r="P307" s="65" t="s">
        <v>1769</v>
      </c>
      <c r="Q307" s="65" t="s">
        <v>1770</v>
      </c>
      <c r="R307" s="65" t="s">
        <v>2047</v>
      </c>
    </row>
    <row r="308" spans="1:18" s="69" customFormat="1">
      <c r="A308" s="65" t="s">
        <v>1791</v>
      </c>
      <c r="B308" s="66" t="s">
        <v>1842</v>
      </c>
      <c r="C308" s="65" t="s">
        <v>219</v>
      </c>
      <c r="D308" s="66" t="s">
        <v>1894</v>
      </c>
      <c r="E308" s="65" t="s">
        <v>2455</v>
      </c>
      <c r="F308" s="65" t="s">
        <v>215</v>
      </c>
      <c r="G308" s="65" t="s">
        <v>1939</v>
      </c>
      <c r="H308" s="67">
        <v>63042800</v>
      </c>
      <c r="I308" s="68"/>
      <c r="J308" s="65" t="s">
        <v>1364</v>
      </c>
      <c r="K308" s="65" t="s">
        <v>1974</v>
      </c>
      <c r="L308" s="70">
        <f t="shared" si="6"/>
        <v>4</v>
      </c>
      <c r="M308" s="65" t="s">
        <v>1991</v>
      </c>
      <c r="N308" s="65"/>
      <c r="O308" s="65" t="s">
        <v>1754</v>
      </c>
      <c r="P308" s="65" t="s">
        <v>1775</v>
      </c>
      <c r="Q308" s="65" t="s">
        <v>1774</v>
      </c>
      <c r="R308" s="65" t="s">
        <v>1779</v>
      </c>
    </row>
    <row r="309" spans="1:18" s="69" customFormat="1">
      <c r="A309" s="65" t="s">
        <v>1805</v>
      </c>
      <c r="B309" s="66" t="s">
        <v>1857</v>
      </c>
      <c r="C309" s="65" t="s">
        <v>219</v>
      </c>
      <c r="D309" s="66" t="s">
        <v>1907</v>
      </c>
      <c r="E309" s="65" t="s">
        <v>2466</v>
      </c>
      <c r="F309" s="65" t="s">
        <v>215</v>
      </c>
      <c r="G309" s="65" t="s">
        <v>1951</v>
      </c>
      <c r="H309" s="67">
        <v>143880000</v>
      </c>
      <c r="I309" s="68"/>
      <c r="J309" s="65" t="s">
        <v>1364</v>
      </c>
      <c r="K309" s="65" t="s">
        <v>1980</v>
      </c>
      <c r="L309" s="70">
        <f t="shared" si="6"/>
        <v>4</v>
      </c>
      <c r="M309" s="65" t="s">
        <v>1991</v>
      </c>
      <c r="N309" s="65"/>
      <c r="O309" s="65" t="s">
        <v>1754</v>
      </c>
      <c r="P309" s="65" t="s">
        <v>1769</v>
      </c>
      <c r="Q309" s="65" t="s">
        <v>1770</v>
      </c>
      <c r="R309" s="65" t="s">
        <v>2047</v>
      </c>
    </row>
    <row r="310" spans="1:18" s="69" customFormat="1">
      <c r="A310" s="65" t="s">
        <v>1806</v>
      </c>
      <c r="B310" s="66" t="s">
        <v>1858</v>
      </c>
      <c r="C310" s="65" t="s">
        <v>219</v>
      </c>
      <c r="D310" s="66" t="s">
        <v>1908</v>
      </c>
      <c r="E310" s="65" t="s">
        <v>2467</v>
      </c>
      <c r="F310" s="65" t="s">
        <v>215</v>
      </c>
      <c r="G310" s="65" t="s">
        <v>1952</v>
      </c>
      <c r="H310" s="67">
        <v>64771800</v>
      </c>
      <c r="I310" s="68"/>
      <c r="J310" s="65" t="s">
        <v>1364</v>
      </c>
      <c r="K310" s="65" t="s">
        <v>1980</v>
      </c>
      <c r="L310" s="70">
        <f t="shared" si="6"/>
        <v>4</v>
      </c>
      <c r="M310" s="65" t="s">
        <v>1991</v>
      </c>
      <c r="N310" s="65"/>
      <c r="O310" s="65" t="s">
        <v>1754</v>
      </c>
      <c r="P310" s="65" t="s">
        <v>1769</v>
      </c>
      <c r="Q310" s="65" t="s">
        <v>1770</v>
      </c>
      <c r="R310" s="65" t="s">
        <v>2047</v>
      </c>
    </row>
    <row r="311" spans="1:18" s="69" customFormat="1">
      <c r="A311" s="65" t="s">
        <v>1810</v>
      </c>
      <c r="B311" s="66" t="s">
        <v>1862</v>
      </c>
      <c r="C311" s="65" t="s">
        <v>219</v>
      </c>
      <c r="D311" s="66" t="s">
        <v>1912</v>
      </c>
      <c r="E311" s="65" t="s">
        <v>2470</v>
      </c>
      <c r="F311" s="65" t="s">
        <v>215</v>
      </c>
      <c r="G311" s="65" t="s">
        <v>1955</v>
      </c>
      <c r="H311" s="67">
        <v>77000000</v>
      </c>
      <c r="I311" s="68"/>
      <c r="J311" s="65" t="s">
        <v>1364</v>
      </c>
      <c r="K311" s="65" t="s">
        <v>1984</v>
      </c>
      <c r="L311" s="70">
        <f t="shared" si="6"/>
        <v>4</v>
      </c>
      <c r="M311" s="65" t="s">
        <v>1991</v>
      </c>
      <c r="N311" s="65"/>
      <c r="O311" s="65" t="s">
        <v>1754</v>
      </c>
      <c r="P311" s="65" t="s">
        <v>1769</v>
      </c>
      <c r="Q311" s="65" t="s">
        <v>1770</v>
      </c>
      <c r="R311" s="65" t="s">
        <v>1776</v>
      </c>
    </row>
    <row r="312" spans="1:18" s="69" customFormat="1">
      <c r="A312" s="65" t="s">
        <v>1811</v>
      </c>
      <c r="B312" s="66" t="s">
        <v>1863</v>
      </c>
      <c r="C312" s="65" t="s">
        <v>219</v>
      </c>
      <c r="D312" s="66" t="s">
        <v>1913</v>
      </c>
      <c r="E312" s="65" t="s">
        <v>830</v>
      </c>
      <c r="F312" s="65" t="s">
        <v>215</v>
      </c>
      <c r="G312" s="65" t="s">
        <v>831</v>
      </c>
      <c r="H312" s="67">
        <v>70070000</v>
      </c>
      <c r="I312" s="68"/>
      <c r="J312" s="65" t="s">
        <v>1364</v>
      </c>
      <c r="K312" s="65" t="s">
        <v>1984</v>
      </c>
      <c r="L312" s="70">
        <f t="shared" si="6"/>
        <v>4</v>
      </c>
      <c r="M312" s="65" t="s">
        <v>1991</v>
      </c>
      <c r="N312" s="65"/>
      <c r="O312" s="65" t="s">
        <v>1754</v>
      </c>
      <c r="P312" s="65" t="s">
        <v>1775</v>
      </c>
      <c r="Q312" s="65" t="s">
        <v>2046</v>
      </c>
      <c r="R312" s="65" t="s">
        <v>1777</v>
      </c>
    </row>
    <row r="313" spans="1:18" s="69" customFormat="1">
      <c r="A313" s="65" t="s">
        <v>1813</v>
      </c>
      <c r="B313" s="66" t="s">
        <v>1865</v>
      </c>
      <c r="C313" s="65" t="s">
        <v>219</v>
      </c>
      <c r="D313" s="66" t="s">
        <v>1354</v>
      </c>
      <c r="E313" s="65" t="s">
        <v>1355</v>
      </c>
      <c r="F313" s="65" t="s">
        <v>215</v>
      </c>
      <c r="G313" s="65" t="s">
        <v>1356</v>
      </c>
      <c r="H313" s="67">
        <v>16500000</v>
      </c>
      <c r="I313" s="68"/>
      <c r="J313" s="65" t="s">
        <v>1364</v>
      </c>
      <c r="K313" s="65" t="s">
        <v>1983</v>
      </c>
      <c r="L313" s="70">
        <f t="shared" ref="L313:L322" si="7">IF(OR(MID(K313,6,2)="01",MID(K313,6,2)="02",MID(K313,6,2)="03"),1,IF(OR(MID(K313,6,2)="04",MID(K313,6,2)="05",MID(K313,6,2)="06"),2,IF(OR(MID(K313,6,2)="07",MID(K313,6,2)="08",MID(K313,6,2)="09"),3,4)))</f>
        <v>4</v>
      </c>
      <c r="M313" s="65" t="s">
        <v>1991</v>
      </c>
      <c r="N313" s="65"/>
      <c r="O313" s="65" t="s">
        <v>1761</v>
      </c>
      <c r="P313" s="65" t="s">
        <v>1769</v>
      </c>
      <c r="Q313" s="65" t="s">
        <v>2046</v>
      </c>
      <c r="R313" s="65" t="s">
        <v>1777</v>
      </c>
    </row>
    <row r="314" spans="1:18" s="69" customFormat="1">
      <c r="A314" s="65" t="s">
        <v>1814</v>
      </c>
      <c r="B314" s="66" t="s">
        <v>1866</v>
      </c>
      <c r="C314" s="65" t="s">
        <v>219</v>
      </c>
      <c r="D314" s="66" t="s">
        <v>1315</v>
      </c>
      <c r="E314" s="65" t="s">
        <v>1316</v>
      </c>
      <c r="F314" s="65" t="s">
        <v>215</v>
      </c>
      <c r="G314" s="65" t="s">
        <v>1317</v>
      </c>
      <c r="H314" s="67">
        <v>307305000</v>
      </c>
      <c r="I314" s="68"/>
      <c r="J314" s="65" t="s">
        <v>1364</v>
      </c>
      <c r="K314" s="65" t="s">
        <v>1984</v>
      </c>
      <c r="L314" s="70">
        <f t="shared" si="7"/>
        <v>4</v>
      </c>
      <c r="M314" s="65" t="s">
        <v>1991</v>
      </c>
      <c r="N314" s="65"/>
      <c r="O314" s="65" t="s">
        <v>1754</v>
      </c>
      <c r="P314" s="65" t="s">
        <v>1769</v>
      </c>
      <c r="Q314" s="65" t="s">
        <v>2046</v>
      </c>
      <c r="R314" s="65" t="s">
        <v>1777</v>
      </c>
    </row>
    <row r="315" spans="1:18" s="69" customFormat="1">
      <c r="A315" s="65" t="s">
        <v>1815</v>
      </c>
      <c r="B315" s="66" t="s">
        <v>1867</v>
      </c>
      <c r="C315" s="65" t="s">
        <v>219</v>
      </c>
      <c r="D315" s="66" t="s">
        <v>1915</v>
      </c>
      <c r="E315" s="65" t="s">
        <v>2472</v>
      </c>
      <c r="F315" s="65" t="s">
        <v>215</v>
      </c>
      <c r="G315" s="65" t="s">
        <v>1957</v>
      </c>
      <c r="H315" s="67">
        <v>97680000</v>
      </c>
      <c r="I315" s="68"/>
      <c r="J315" s="65" t="s">
        <v>1364</v>
      </c>
      <c r="K315" s="65" t="s">
        <v>1985</v>
      </c>
      <c r="L315" s="70">
        <f t="shared" si="7"/>
        <v>4</v>
      </c>
      <c r="M315" s="65" t="s">
        <v>1991</v>
      </c>
      <c r="N315" s="65"/>
      <c r="O315" s="65" t="s">
        <v>1754</v>
      </c>
      <c r="P315" s="65" t="s">
        <v>1769</v>
      </c>
      <c r="Q315" s="65" t="s">
        <v>1770</v>
      </c>
      <c r="R315" s="65" t="s">
        <v>1776</v>
      </c>
    </row>
    <row r="316" spans="1:18" s="69" customFormat="1">
      <c r="A316" s="65" t="s">
        <v>1817</v>
      </c>
      <c r="B316" s="66" t="s">
        <v>1869</v>
      </c>
      <c r="C316" s="65" t="s">
        <v>219</v>
      </c>
      <c r="D316" s="66" t="s">
        <v>1917</v>
      </c>
      <c r="E316" s="65" t="s">
        <v>2474</v>
      </c>
      <c r="F316" s="65" t="s">
        <v>215</v>
      </c>
      <c r="G316" s="65" t="s">
        <v>1959</v>
      </c>
      <c r="H316" s="67">
        <v>40920000</v>
      </c>
      <c r="I316" s="68"/>
      <c r="J316" s="65" t="s">
        <v>1364</v>
      </c>
      <c r="K316" s="65" t="s">
        <v>1985</v>
      </c>
      <c r="L316" s="70">
        <f t="shared" si="7"/>
        <v>4</v>
      </c>
      <c r="M316" s="65" t="s">
        <v>1991</v>
      </c>
      <c r="N316" s="65"/>
      <c r="O316" s="65" t="s">
        <v>1754</v>
      </c>
      <c r="P316" s="65" t="s">
        <v>1769</v>
      </c>
      <c r="Q316" s="65" t="s">
        <v>2046</v>
      </c>
      <c r="R316" s="65" t="s">
        <v>1777</v>
      </c>
    </row>
    <row r="317" spans="1:18" s="69" customFormat="1">
      <c r="A317" s="65" t="s">
        <v>1819</v>
      </c>
      <c r="B317" s="66" t="s">
        <v>1871</v>
      </c>
      <c r="C317" s="65" t="s">
        <v>219</v>
      </c>
      <c r="D317" s="66" t="s">
        <v>1919</v>
      </c>
      <c r="E317" s="65" t="s">
        <v>359</v>
      </c>
      <c r="F317" s="65" t="s">
        <v>215</v>
      </c>
      <c r="G317" s="65" t="s">
        <v>360</v>
      </c>
      <c r="H317" s="67">
        <v>48000000</v>
      </c>
      <c r="I317" s="68"/>
      <c r="J317" s="65" t="s">
        <v>1364</v>
      </c>
      <c r="K317" s="65" t="s">
        <v>1986</v>
      </c>
      <c r="L317" s="70">
        <f t="shared" si="7"/>
        <v>4</v>
      </c>
      <c r="M317" s="65" t="s">
        <v>1991</v>
      </c>
      <c r="N317" s="65"/>
      <c r="O317" s="65" t="s">
        <v>1754</v>
      </c>
      <c r="P317" s="65" t="s">
        <v>1769</v>
      </c>
      <c r="Q317" s="65" t="s">
        <v>2046</v>
      </c>
      <c r="R317" s="65" t="s">
        <v>1777</v>
      </c>
    </row>
    <row r="318" spans="1:18" s="69" customFormat="1">
      <c r="A318" s="65" t="s">
        <v>1821</v>
      </c>
      <c r="B318" s="66" t="s">
        <v>1873</v>
      </c>
      <c r="C318" s="65" t="s">
        <v>219</v>
      </c>
      <c r="D318" s="66" t="s">
        <v>1920</v>
      </c>
      <c r="E318" s="65" t="s">
        <v>2476</v>
      </c>
      <c r="F318" s="65" t="s">
        <v>215</v>
      </c>
      <c r="G318" s="65" t="s">
        <v>1960</v>
      </c>
      <c r="H318" s="67">
        <v>64140000</v>
      </c>
      <c r="I318" s="68"/>
      <c r="J318" s="65" t="s">
        <v>1364</v>
      </c>
      <c r="K318" s="65" t="s">
        <v>1987</v>
      </c>
      <c r="L318" s="70">
        <f t="shared" si="7"/>
        <v>4</v>
      </c>
      <c r="M318" s="65" t="s">
        <v>1991</v>
      </c>
      <c r="N318" s="65"/>
      <c r="O318" s="65" t="s">
        <v>1754</v>
      </c>
      <c r="P318" s="65" t="s">
        <v>1769</v>
      </c>
      <c r="Q318" s="65" t="s">
        <v>1770</v>
      </c>
      <c r="R318" s="65" t="s">
        <v>2047</v>
      </c>
    </row>
    <row r="319" spans="1:18" s="69" customFormat="1">
      <c r="A319" s="65" t="s">
        <v>1822</v>
      </c>
      <c r="B319" s="66" t="s">
        <v>1874</v>
      </c>
      <c r="C319" s="65" t="s">
        <v>219</v>
      </c>
      <c r="D319" s="66" t="s">
        <v>1921</v>
      </c>
      <c r="E319" s="65" t="s">
        <v>2477</v>
      </c>
      <c r="F319" s="65" t="s">
        <v>215</v>
      </c>
      <c r="G319" s="65" t="s">
        <v>1961</v>
      </c>
      <c r="H319" s="67">
        <v>113634000</v>
      </c>
      <c r="I319" s="68"/>
      <c r="J319" s="65" t="s">
        <v>1364</v>
      </c>
      <c r="K319" s="65" t="s">
        <v>1987</v>
      </c>
      <c r="L319" s="70">
        <f t="shared" si="7"/>
        <v>4</v>
      </c>
      <c r="M319" s="65" t="s">
        <v>1991</v>
      </c>
      <c r="N319" s="65"/>
      <c r="O319" s="65" t="s">
        <v>1754</v>
      </c>
      <c r="P319" s="65" t="s">
        <v>1769</v>
      </c>
      <c r="Q319" s="65" t="s">
        <v>1770</v>
      </c>
      <c r="R319" s="65" t="s">
        <v>2047</v>
      </c>
    </row>
    <row r="320" spans="1:18" s="69" customFormat="1">
      <c r="A320" s="65" t="s">
        <v>1825</v>
      </c>
      <c r="B320" s="66" t="s">
        <v>1877</v>
      </c>
      <c r="C320" s="65" t="s">
        <v>219</v>
      </c>
      <c r="D320" s="66" t="s">
        <v>1923</v>
      </c>
      <c r="E320" s="65" t="s">
        <v>2478</v>
      </c>
      <c r="F320" s="65" t="s">
        <v>215</v>
      </c>
      <c r="G320" s="65" t="s">
        <v>1963</v>
      </c>
      <c r="H320" s="67">
        <v>95045000</v>
      </c>
      <c r="I320" s="68"/>
      <c r="J320" s="65" t="s">
        <v>1364</v>
      </c>
      <c r="K320" s="65" t="s">
        <v>1969</v>
      </c>
      <c r="L320" s="70">
        <f t="shared" si="7"/>
        <v>4</v>
      </c>
      <c r="M320" s="65" t="s">
        <v>1991</v>
      </c>
      <c r="N320" s="65"/>
      <c r="O320" s="65" t="s">
        <v>1754</v>
      </c>
      <c r="P320" s="65" t="s">
        <v>1769</v>
      </c>
      <c r="Q320" s="65" t="s">
        <v>1770</v>
      </c>
      <c r="R320" s="65" t="s">
        <v>2047</v>
      </c>
    </row>
    <row r="321" spans="1:18" s="69" customFormat="1">
      <c r="A321" s="65" t="s">
        <v>1827</v>
      </c>
      <c r="B321" s="66" t="s">
        <v>1879</v>
      </c>
      <c r="C321" s="65" t="s">
        <v>219</v>
      </c>
      <c r="D321" s="66" t="s">
        <v>1925</v>
      </c>
      <c r="E321" s="65" t="s">
        <v>2480</v>
      </c>
      <c r="F321" s="65" t="s">
        <v>215</v>
      </c>
      <c r="G321" s="65" t="s">
        <v>1965</v>
      </c>
      <c r="H321" s="67">
        <v>7567047210</v>
      </c>
      <c r="I321" s="68"/>
      <c r="J321" s="65" t="s">
        <v>1364</v>
      </c>
      <c r="K321" s="65" t="s">
        <v>1969</v>
      </c>
      <c r="L321" s="70">
        <f t="shared" si="7"/>
        <v>4</v>
      </c>
      <c r="M321" s="65" t="s">
        <v>1991</v>
      </c>
      <c r="N321" s="65"/>
      <c r="O321" s="65" t="s">
        <v>1754</v>
      </c>
      <c r="P321" s="65" t="s">
        <v>1769</v>
      </c>
      <c r="Q321" s="65" t="s">
        <v>2046</v>
      </c>
      <c r="R321" s="65" t="s">
        <v>1777</v>
      </c>
    </row>
    <row r="322" spans="1:18" s="69" customFormat="1">
      <c r="A322" s="65" t="s">
        <v>1828</v>
      </c>
      <c r="B322" s="66" t="s">
        <v>1880</v>
      </c>
      <c r="C322" s="65" t="s">
        <v>219</v>
      </c>
      <c r="D322" s="66" t="s">
        <v>1926</v>
      </c>
      <c r="E322" s="65" t="s">
        <v>2481</v>
      </c>
      <c r="F322" s="65" t="s">
        <v>215</v>
      </c>
      <c r="G322" s="65" t="s">
        <v>1966</v>
      </c>
      <c r="H322" s="67">
        <v>93139200</v>
      </c>
      <c r="I322" s="68"/>
      <c r="J322" s="65" t="s">
        <v>1364</v>
      </c>
      <c r="K322" s="65" t="s">
        <v>1969</v>
      </c>
      <c r="L322" s="70">
        <f t="shared" si="7"/>
        <v>4</v>
      </c>
      <c r="M322" s="65" t="s">
        <v>1991</v>
      </c>
      <c r="N322" s="65"/>
      <c r="O322" s="65" t="s">
        <v>1754</v>
      </c>
      <c r="P322" s="65" t="s">
        <v>1769</v>
      </c>
      <c r="Q322" s="65" t="s">
        <v>2046</v>
      </c>
      <c r="R322" s="65" t="s">
        <v>1777</v>
      </c>
    </row>
    <row r="323" spans="1:18">
      <c r="A323" s="14" t="s">
        <v>1826</v>
      </c>
      <c r="B323" s="16" t="s">
        <v>1878</v>
      </c>
      <c r="C323" s="14" t="s">
        <v>219</v>
      </c>
      <c r="D323" s="16" t="s">
        <v>1924</v>
      </c>
      <c r="E323" s="14" t="s">
        <v>2479</v>
      </c>
      <c r="F323" s="14" t="s">
        <v>215</v>
      </c>
      <c r="G323" s="14" t="s">
        <v>1964</v>
      </c>
      <c r="H323" s="18">
        <v>6025800</v>
      </c>
      <c r="I323" s="19"/>
      <c r="J323" s="14" t="s">
        <v>1364</v>
      </c>
      <c r="K323" s="14" t="s">
        <v>1969</v>
      </c>
      <c r="L323" s="1">
        <f>IF(OR(MID(K323,6,2)="01",MID(K323,6,2)="02",MID(K323,6,2)="03"),1,IF(OR(MID(K323,6,2)="04",MID(K323,6,2)="05",MID(K323,6,2)="06"),2,IF(OR(MID(K323,6,2)="07",MID(K323,6,2)="08",MID(K323,6,2)="09"),3,4)))</f>
        <v>4</v>
      </c>
      <c r="M323" s="14" t="s">
        <v>2041</v>
      </c>
      <c r="N323" s="14"/>
      <c r="O323" s="14" t="s">
        <v>1761</v>
      </c>
      <c r="P323" s="14" t="s">
        <v>1769</v>
      </c>
      <c r="Q323" s="14" t="s">
        <v>2046</v>
      </c>
      <c r="R323" s="14" t="s">
        <v>1777</v>
      </c>
    </row>
    <row r="324" spans="1:18">
      <c r="A324" s="14" t="s">
        <v>1829</v>
      </c>
      <c r="B324" s="16" t="s">
        <v>1881</v>
      </c>
      <c r="C324" s="14" t="s">
        <v>219</v>
      </c>
      <c r="D324" s="16" t="s">
        <v>1888</v>
      </c>
      <c r="E324" s="14" t="s">
        <v>2449</v>
      </c>
      <c r="F324" s="14" t="s">
        <v>215</v>
      </c>
      <c r="G324" s="14" t="s">
        <v>1933</v>
      </c>
      <c r="H324" s="18">
        <v>10560000</v>
      </c>
      <c r="I324" s="19"/>
      <c r="J324" s="14" t="s">
        <v>1364</v>
      </c>
      <c r="K324" s="14" t="s">
        <v>1969</v>
      </c>
      <c r="L324" s="1">
        <f t="shared" si="5"/>
        <v>4</v>
      </c>
      <c r="M324" s="14" t="s">
        <v>1991</v>
      </c>
      <c r="N324" s="14"/>
      <c r="O324" s="14" t="s">
        <v>1757</v>
      </c>
      <c r="P324" s="14" t="s">
        <v>1769</v>
      </c>
      <c r="Q324" s="14" t="s">
        <v>2046</v>
      </c>
      <c r="R324" s="14" t="s">
        <v>1777</v>
      </c>
    </row>
    <row r="325" spans="1:18">
      <c r="A325" s="14" t="s">
        <v>1830</v>
      </c>
      <c r="B325" s="16" t="s">
        <v>1882</v>
      </c>
      <c r="C325" s="14" t="s">
        <v>219</v>
      </c>
      <c r="D325" s="16" t="s">
        <v>1927</v>
      </c>
      <c r="E325" s="14" t="s">
        <v>2482</v>
      </c>
      <c r="F325" s="14" t="s">
        <v>215</v>
      </c>
      <c r="G325" s="14" t="s">
        <v>1967</v>
      </c>
      <c r="H325" s="18">
        <v>6600000</v>
      </c>
      <c r="I325" s="19"/>
      <c r="J325" s="14" t="s">
        <v>1364</v>
      </c>
      <c r="K325" s="14" t="s">
        <v>2500</v>
      </c>
      <c r="L325" s="1">
        <f t="shared" si="5"/>
        <v>4</v>
      </c>
      <c r="M325" s="14" t="s">
        <v>1991</v>
      </c>
      <c r="N325" s="14"/>
      <c r="O325" s="14" t="s">
        <v>1761</v>
      </c>
      <c r="P325" s="14" t="s">
        <v>1769</v>
      </c>
      <c r="Q325" s="14" t="s">
        <v>2046</v>
      </c>
      <c r="R325" s="14" t="s">
        <v>1777</v>
      </c>
    </row>
    <row r="326" spans="1:18">
      <c r="A326" s="14" t="s">
        <v>1831</v>
      </c>
      <c r="B326" s="16" t="s">
        <v>1883</v>
      </c>
      <c r="C326" s="14" t="s">
        <v>219</v>
      </c>
      <c r="D326" s="16" t="s">
        <v>1928</v>
      </c>
      <c r="E326" s="14" t="s">
        <v>2483</v>
      </c>
      <c r="F326" s="14" t="s">
        <v>215</v>
      </c>
      <c r="G326" s="14" t="s">
        <v>1968</v>
      </c>
      <c r="H326" s="18">
        <v>138012000</v>
      </c>
      <c r="I326" s="19"/>
      <c r="J326" s="14" t="s">
        <v>1364</v>
      </c>
      <c r="K326" s="14" t="s">
        <v>1969</v>
      </c>
      <c r="L326" s="1">
        <f t="shared" si="5"/>
        <v>4</v>
      </c>
      <c r="M326" s="14" t="s">
        <v>1992</v>
      </c>
      <c r="N326" s="14"/>
      <c r="O326" s="14" t="s">
        <v>1754</v>
      </c>
      <c r="P326" s="14" t="s">
        <v>1769</v>
      </c>
      <c r="Q326" s="14" t="s">
        <v>1770</v>
      </c>
      <c r="R326" s="14" t="s">
        <v>2047</v>
      </c>
    </row>
    <row r="327" spans="1:18">
      <c r="A327" s="14" t="s">
        <v>2501</v>
      </c>
      <c r="B327" s="16" t="s">
        <v>1996</v>
      </c>
      <c r="C327" s="14" t="s">
        <v>219</v>
      </c>
      <c r="D327" s="16" t="s">
        <v>2006</v>
      </c>
      <c r="E327" s="14" t="s">
        <v>2010</v>
      </c>
      <c r="F327" s="14" t="s">
        <v>215</v>
      </c>
      <c r="G327" s="14" t="s">
        <v>2014</v>
      </c>
      <c r="H327" s="18">
        <v>278908000</v>
      </c>
      <c r="I327" s="19"/>
      <c r="J327" s="14" t="s">
        <v>1364</v>
      </c>
      <c r="K327" s="14" t="s">
        <v>2001</v>
      </c>
      <c r="L327" s="1">
        <f t="shared" si="5"/>
        <v>4</v>
      </c>
      <c r="M327" s="14" t="s">
        <v>2073</v>
      </c>
      <c r="N327" s="14"/>
      <c r="O327" s="14" t="s">
        <v>1754</v>
      </c>
      <c r="P327" s="14" t="s">
        <v>1772</v>
      </c>
      <c r="Q327" s="14" t="s">
        <v>2046</v>
      </c>
      <c r="R327" s="14" t="s">
        <v>1777</v>
      </c>
    </row>
    <row r="328" spans="1:18">
      <c r="A328" s="14" t="s">
        <v>2043</v>
      </c>
      <c r="B328" s="16" t="s">
        <v>1997</v>
      </c>
      <c r="C328" s="14" t="s">
        <v>219</v>
      </c>
      <c r="D328" s="16" t="s">
        <v>2007</v>
      </c>
      <c r="E328" s="14" t="s">
        <v>2011</v>
      </c>
      <c r="F328" s="14" t="s">
        <v>215</v>
      </c>
      <c r="G328" s="14" t="s">
        <v>2015</v>
      </c>
      <c r="H328" s="18">
        <v>316889000</v>
      </c>
      <c r="I328" s="19"/>
      <c r="J328" s="14" t="s">
        <v>1364</v>
      </c>
      <c r="K328" s="14" t="s">
        <v>2002</v>
      </c>
      <c r="L328" s="1">
        <f t="shared" si="5"/>
        <v>4</v>
      </c>
      <c r="M328" s="14" t="s">
        <v>2042</v>
      </c>
      <c r="N328" s="14"/>
      <c r="O328" s="14" t="s">
        <v>1754</v>
      </c>
      <c r="P328" s="14" t="s">
        <v>1772</v>
      </c>
      <c r="Q328" s="14" t="s">
        <v>2000</v>
      </c>
      <c r="R328" s="14" t="s">
        <v>2047</v>
      </c>
    </row>
    <row r="329" spans="1:18">
      <c r="A329" s="14" t="s">
        <v>2044</v>
      </c>
      <c r="B329" s="16" t="s">
        <v>1998</v>
      </c>
      <c r="C329" s="14" t="s">
        <v>219</v>
      </c>
      <c r="D329" s="16" t="s">
        <v>2008</v>
      </c>
      <c r="E329" s="14" t="s">
        <v>2012</v>
      </c>
      <c r="F329" s="14" t="s">
        <v>215</v>
      </c>
      <c r="G329" s="14" t="s">
        <v>2016</v>
      </c>
      <c r="H329" s="18">
        <v>418712500</v>
      </c>
      <c r="I329" s="19"/>
      <c r="J329" s="14" t="s">
        <v>1364</v>
      </c>
      <c r="K329" s="14" t="s">
        <v>2003</v>
      </c>
      <c r="L329" s="1">
        <f t="shared" si="5"/>
        <v>4</v>
      </c>
      <c r="M329" s="14" t="s">
        <v>2004</v>
      </c>
      <c r="N329" s="14"/>
      <c r="O329" s="14" t="s">
        <v>1754</v>
      </c>
      <c r="P329" s="14" t="s">
        <v>2051</v>
      </c>
      <c r="Q329" s="14" t="s">
        <v>2000</v>
      </c>
      <c r="R329" s="14" t="s">
        <v>2047</v>
      </c>
    </row>
    <row r="330" spans="1:18">
      <c r="A330" s="14" t="s">
        <v>2045</v>
      </c>
      <c r="B330" s="16" t="s">
        <v>1999</v>
      </c>
      <c r="C330" s="14" t="s">
        <v>219</v>
      </c>
      <c r="D330" s="16" t="s">
        <v>2009</v>
      </c>
      <c r="E330" s="14" t="s">
        <v>2013</v>
      </c>
      <c r="F330" s="14" t="s">
        <v>215</v>
      </c>
      <c r="G330" s="14" t="s">
        <v>2017</v>
      </c>
      <c r="H330" s="18">
        <v>306650000</v>
      </c>
      <c r="I330" s="19"/>
      <c r="J330" s="14" t="s">
        <v>1364</v>
      </c>
      <c r="K330" s="14" t="s">
        <v>2005</v>
      </c>
      <c r="L330" s="1">
        <f t="shared" si="5"/>
        <v>4</v>
      </c>
      <c r="M330" s="14" t="s">
        <v>2004</v>
      </c>
      <c r="N330" s="14"/>
      <c r="O330" s="14" t="s">
        <v>1754</v>
      </c>
      <c r="P330" s="14" t="s">
        <v>2051</v>
      </c>
      <c r="Q330" s="14" t="s">
        <v>2000</v>
      </c>
      <c r="R330" s="14" t="s">
        <v>2047</v>
      </c>
    </row>
  </sheetData>
  <autoFilter ref="A11:R330" xr:uid="{4E45EC61-CEDB-43D2-B2A9-765EE43E8875}"/>
  <sortState xmlns:xlrd2="http://schemas.microsoft.com/office/spreadsheetml/2017/richdata2" ref="A273:R273">
    <sortCondition ref="N273"/>
  </sortState>
  <mergeCells count="1">
    <mergeCell ref="A2:C2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6"/>
  <sheetViews>
    <sheetView zoomScale="85" zoomScaleNormal="85" workbookViewId="0">
      <pane xSplit="3" ySplit="12" topLeftCell="D13" activePane="bottomRight" state="frozen"/>
      <selection pane="topRight" activeCell="D1" sqref="D1"/>
      <selection pane="bottomLeft" activeCell="A6" sqref="A6"/>
      <selection pane="bottomRight" activeCell="B13" sqref="B13"/>
    </sheetView>
  </sheetViews>
  <sheetFormatPr defaultRowHeight="15" customHeight="1"/>
  <cols>
    <col min="1" max="1" width="15.75" customWidth="1"/>
    <col min="2" max="2" width="15" customWidth="1"/>
    <col min="3" max="3" width="13.5" customWidth="1"/>
    <col min="4" max="4" width="15.875" customWidth="1"/>
    <col min="5" max="5" width="15.625" customWidth="1"/>
    <col min="6" max="6" width="20" customWidth="1"/>
    <col min="7" max="7" width="11" customWidth="1"/>
    <col min="8" max="8" width="59.625" customWidth="1"/>
    <col min="9" max="9" width="8.5" customWidth="1"/>
    <col min="10" max="10" width="15" customWidth="1"/>
    <col min="11" max="11" width="10.625" bestFit="1" customWidth="1"/>
    <col min="12" max="12" width="28" bestFit="1" customWidth="1"/>
    <col min="13" max="13" width="10.625" bestFit="1" customWidth="1"/>
    <col min="14" max="14" width="23.875" bestFit="1" customWidth="1"/>
    <col min="15" max="15" width="28.875" bestFit="1" customWidth="1"/>
    <col min="16" max="16" width="15.625" bestFit="1" customWidth="1"/>
    <col min="17" max="17" width="10.625" bestFit="1" customWidth="1"/>
    <col min="18" max="18" width="15.625" bestFit="1" customWidth="1"/>
    <col min="19" max="19" width="12.75" bestFit="1" customWidth="1"/>
  </cols>
  <sheetData>
    <row r="1" spans="1:19" s="31" customFormat="1" ht="21" thickBot="1">
      <c r="A1" s="21" t="s">
        <v>2056</v>
      </c>
      <c r="C1" s="32"/>
    </row>
    <row r="2" spans="1:19" s="31" customFormat="1" ht="44.25" customHeight="1" thickBot="1">
      <c r="A2" s="75" t="s">
        <v>2074</v>
      </c>
      <c r="B2" s="76"/>
      <c r="C2" s="76"/>
      <c r="D2" s="77"/>
    </row>
    <row r="3" spans="1:19" ht="15" customHeight="1" thickBot="1"/>
    <row r="4" spans="1:19" ht="15" customHeight="1" thickBot="1">
      <c r="A4" s="2" t="s">
        <v>189</v>
      </c>
      <c r="B4" s="3" t="s">
        <v>190</v>
      </c>
      <c r="C4" s="4" t="s">
        <v>191</v>
      </c>
    </row>
    <row r="5" spans="1:19" ht="15" customHeight="1" thickTop="1">
      <c r="A5" s="8">
        <v>1</v>
      </c>
      <c r="B5" s="25">
        <f t="shared" ref="B5:B8" si="0">COUNTIF($C$13:$C$136,A5)</f>
        <v>18</v>
      </c>
      <c r="C5" s="6">
        <f>SUMIF($C$13:$C$136,A5,$J$13:$J$136)</f>
        <v>650020280</v>
      </c>
    </row>
    <row r="6" spans="1:19" ht="15" customHeight="1">
      <c r="A6" s="9">
        <v>2</v>
      </c>
      <c r="B6" s="5">
        <f t="shared" si="0"/>
        <v>28</v>
      </c>
      <c r="C6" s="6">
        <f>SUMIF($C$13:$C$136,A6,$J$13:$J$136)</f>
        <v>501208557</v>
      </c>
    </row>
    <row r="7" spans="1:19" ht="15" customHeight="1">
      <c r="A7" s="9">
        <v>3</v>
      </c>
      <c r="B7" s="5">
        <f t="shared" si="0"/>
        <v>42</v>
      </c>
      <c r="C7" s="6">
        <f>SUMIF($C$13:$C$136,A7,$J$13:$J$136)</f>
        <v>1816177060</v>
      </c>
    </row>
    <row r="8" spans="1:19" ht="15" customHeight="1">
      <c r="A8" s="9">
        <v>4</v>
      </c>
      <c r="B8" s="5">
        <f t="shared" si="0"/>
        <v>36</v>
      </c>
      <c r="C8" s="6">
        <f>SUMIF($C$13:$C$136,A8,$J$13:$J$136)</f>
        <v>609707650</v>
      </c>
    </row>
    <row r="9" spans="1:19" ht="15" customHeight="1" thickBot="1">
      <c r="A9" s="7" t="s">
        <v>192</v>
      </c>
      <c r="B9" s="10">
        <f>SUM(B5:B8)</f>
        <v>124</v>
      </c>
      <c r="C9" s="11">
        <f>SUM(C5:C8)</f>
        <v>3577113547</v>
      </c>
    </row>
    <row r="11" spans="1:19" ht="15" customHeight="1" thickBot="1"/>
    <row r="12" spans="1:19" ht="15" customHeight="1" thickTop="1">
      <c r="A12" s="60" t="s">
        <v>2075</v>
      </c>
      <c r="B12" s="60" t="s">
        <v>2076</v>
      </c>
      <c r="C12" s="60" t="s">
        <v>2077</v>
      </c>
      <c r="D12" s="60" t="s">
        <v>2078</v>
      </c>
      <c r="E12" s="60" t="s">
        <v>193</v>
      </c>
      <c r="F12" s="60" t="s">
        <v>2079</v>
      </c>
      <c r="G12" s="60" t="s">
        <v>2080</v>
      </c>
      <c r="H12" s="60" t="s">
        <v>2081</v>
      </c>
      <c r="I12" s="61" t="s">
        <v>2082</v>
      </c>
      <c r="J12" s="61" t="s">
        <v>2083</v>
      </c>
      <c r="K12" s="60" t="s">
        <v>0</v>
      </c>
      <c r="L12" s="60" t="s">
        <v>2084</v>
      </c>
      <c r="M12" s="60" t="s">
        <v>2085</v>
      </c>
      <c r="N12" s="60" t="s">
        <v>2086</v>
      </c>
      <c r="O12" s="60" t="s">
        <v>1</v>
      </c>
      <c r="P12" s="60" t="s">
        <v>2087</v>
      </c>
      <c r="Q12" s="60" t="s">
        <v>2088</v>
      </c>
      <c r="R12" s="60" t="s">
        <v>2089</v>
      </c>
      <c r="S12" s="60" t="s">
        <v>2090</v>
      </c>
    </row>
    <row r="13" spans="1:19" ht="15" customHeight="1">
      <c r="A13" s="62" t="s">
        <v>2091</v>
      </c>
      <c r="B13" s="62" t="s">
        <v>2092</v>
      </c>
      <c r="C13" s="63">
        <f>IF(OR(MID(A13,5,2)="01",MID(A13,5,2)="02",MID(A13,5,2)="03"),1,IF(OR(MID(A13,5,2)="04",MID(A13,5,2)="05",MID(A13,5,2)="06"),2,IF(OR(MID(A13,5,2)="07",MID(A13,5,2)="08",MID(A13,5,2)="09"),3,4)))</f>
        <v>1</v>
      </c>
      <c r="D13" s="62" t="s">
        <v>176</v>
      </c>
      <c r="E13" s="62" t="s">
        <v>2093</v>
      </c>
      <c r="F13" s="62" t="s">
        <v>2094</v>
      </c>
      <c r="G13" s="62" t="s">
        <v>2095</v>
      </c>
      <c r="H13" s="62" t="s">
        <v>2096</v>
      </c>
      <c r="I13" s="64">
        <v>1</v>
      </c>
      <c r="J13" s="64">
        <v>30510000</v>
      </c>
      <c r="K13" s="62" t="s">
        <v>48</v>
      </c>
      <c r="L13" s="62" t="s">
        <v>47</v>
      </c>
      <c r="M13" s="62" t="s">
        <v>2097</v>
      </c>
      <c r="N13" s="62" t="s">
        <v>47</v>
      </c>
      <c r="O13" s="62" t="s">
        <v>49</v>
      </c>
      <c r="P13" s="62" t="s">
        <v>2098</v>
      </c>
      <c r="Q13" s="62" t="s">
        <v>156</v>
      </c>
      <c r="R13" s="62" t="s">
        <v>2099</v>
      </c>
      <c r="S13" s="62" t="s">
        <v>2100</v>
      </c>
    </row>
    <row r="14" spans="1:19" ht="15" customHeight="1">
      <c r="A14" s="62" t="s">
        <v>2091</v>
      </c>
      <c r="B14" s="62" t="s">
        <v>2092</v>
      </c>
      <c r="C14" s="63">
        <f t="shared" ref="C14:C77" si="1">IF(OR(MID(A14,5,2)="01",MID(A14,5,2)="02",MID(A14,5,2)="03"),1,IF(OR(MID(A14,5,2)="04",MID(A14,5,2)="05",MID(A14,5,2)="06"),2,IF(OR(MID(A14,5,2)="07",MID(A14,5,2)="08",MID(A14,5,2)="09"),3,4)))</f>
        <v>1</v>
      </c>
      <c r="D14" s="62" t="s">
        <v>176</v>
      </c>
      <c r="E14" s="62" t="s">
        <v>2093</v>
      </c>
      <c r="F14" s="62" t="s">
        <v>2094</v>
      </c>
      <c r="G14" s="62" t="s">
        <v>2095</v>
      </c>
      <c r="H14" s="62" t="s">
        <v>2096</v>
      </c>
      <c r="I14" s="64">
        <v>1</v>
      </c>
      <c r="J14" s="64">
        <v>1920000</v>
      </c>
      <c r="K14" s="62" t="s">
        <v>59</v>
      </c>
      <c r="L14" s="62" t="s">
        <v>58</v>
      </c>
      <c r="M14" s="62" t="s">
        <v>2101</v>
      </c>
      <c r="N14" s="62" t="s">
        <v>2102</v>
      </c>
      <c r="O14" s="62" t="s">
        <v>49</v>
      </c>
      <c r="P14" s="62" t="s">
        <v>2098</v>
      </c>
      <c r="Q14" s="62" t="s">
        <v>156</v>
      </c>
      <c r="R14" s="62" t="s">
        <v>2099</v>
      </c>
      <c r="S14" s="62" t="s">
        <v>2100</v>
      </c>
    </row>
    <row r="15" spans="1:19" ht="15" customHeight="1">
      <c r="A15" s="62" t="s">
        <v>2091</v>
      </c>
      <c r="B15" s="62" t="s">
        <v>2092</v>
      </c>
      <c r="C15" s="63">
        <f t="shared" si="1"/>
        <v>1</v>
      </c>
      <c r="D15" s="62" t="s">
        <v>176</v>
      </c>
      <c r="E15" s="62" t="s">
        <v>2093</v>
      </c>
      <c r="F15" s="62" t="s">
        <v>2094</v>
      </c>
      <c r="G15" s="62" t="s">
        <v>2095</v>
      </c>
      <c r="H15" s="62" t="s">
        <v>2096</v>
      </c>
      <c r="I15" s="64">
        <v>1</v>
      </c>
      <c r="J15" s="64">
        <v>340000</v>
      </c>
      <c r="K15" s="62" t="s">
        <v>55</v>
      </c>
      <c r="L15" s="62" t="s">
        <v>54</v>
      </c>
      <c r="M15" s="62" t="s">
        <v>2103</v>
      </c>
      <c r="N15" s="62" t="s">
        <v>54</v>
      </c>
      <c r="O15" s="62" t="s">
        <v>49</v>
      </c>
      <c r="P15" s="62" t="s">
        <v>2098</v>
      </c>
      <c r="Q15" s="62" t="s">
        <v>156</v>
      </c>
      <c r="R15" s="62" t="s">
        <v>2099</v>
      </c>
      <c r="S15" s="62" t="s">
        <v>2100</v>
      </c>
    </row>
    <row r="16" spans="1:19" ht="15" customHeight="1">
      <c r="A16" s="62" t="s">
        <v>2091</v>
      </c>
      <c r="B16" s="62" t="s">
        <v>2092</v>
      </c>
      <c r="C16" s="63">
        <f t="shared" si="1"/>
        <v>1</v>
      </c>
      <c r="D16" s="62" t="s">
        <v>176</v>
      </c>
      <c r="E16" s="62" t="s">
        <v>2093</v>
      </c>
      <c r="F16" s="62" t="s">
        <v>2094</v>
      </c>
      <c r="G16" s="62" t="s">
        <v>2095</v>
      </c>
      <c r="H16" s="62" t="s">
        <v>2096</v>
      </c>
      <c r="I16" s="64">
        <v>1</v>
      </c>
      <c r="J16" s="64">
        <v>2390000</v>
      </c>
      <c r="K16" s="62" t="s">
        <v>51</v>
      </c>
      <c r="L16" s="62" t="s">
        <v>50</v>
      </c>
      <c r="M16" s="62" t="s">
        <v>2104</v>
      </c>
      <c r="N16" s="62" t="s">
        <v>50</v>
      </c>
      <c r="O16" s="62" t="s">
        <v>49</v>
      </c>
      <c r="P16" s="62" t="s">
        <v>2098</v>
      </c>
      <c r="Q16" s="62" t="s">
        <v>156</v>
      </c>
      <c r="R16" s="62" t="s">
        <v>2099</v>
      </c>
      <c r="S16" s="62" t="s">
        <v>2100</v>
      </c>
    </row>
    <row r="17" spans="1:19" ht="15" customHeight="1">
      <c r="A17" s="62" t="s">
        <v>2091</v>
      </c>
      <c r="B17" s="62" t="s">
        <v>2092</v>
      </c>
      <c r="C17" s="63">
        <f t="shared" si="1"/>
        <v>1</v>
      </c>
      <c r="D17" s="62" t="s">
        <v>176</v>
      </c>
      <c r="E17" s="62" t="s">
        <v>2093</v>
      </c>
      <c r="F17" s="62" t="s">
        <v>2094</v>
      </c>
      <c r="G17" s="62" t="s">
        <v>2095</v>
      </c>
      <c r="H17" s="62" t="s">
        <v>2096</v>
      </c>
      <c r="I17" s="64">
        <v>1</v>
      </c>
      <c r="J17" s="64">
        <v>1530000</v>
      </c>
      <c r="K17" s="62" t="s">
        <v>53</v>
      </c>
      <c r="L17" s="62" t="s">
        <v>52</v>
      </c>
      <c r="M17" s="62" t="s">
        <v>2105</v>
      </c>
      <c r="N17" s="62" t="s">
        <v>52</v>
      </c>
      <c r="O17" s="62" t="s">
        <v>49</v>
      </c>
      <c r="P17" s="62" t="s">
        <v>2098</v>
      </c>
      <c r="Q17" s="62" t="s">
        <v>156</v>
      </c>
      <c r="R17" s="62" t="s">
        <v>2099</v>
      </c>
      <c r="S17" s="62" t="s">
        <v>2100</v>
      </c>
    </row>
    <row r="18" spans="1:19" ht="15" customHeight="1">
      <c r="A18" s="62" t="s">
        <v>2106</v>
      </c>
      <c r="B18" s="62" t="s">
        <v>2107</v>
      </c>
      <c r="C18" s="63">
        <f t="shared" si="1"/>
        <v>1</v>
      </c>
      <c r="D18" s="62" t="s">
        <v>2108</v>
      </c>
      <c r="E18" s="62" t="s">
        <v>2109</v>
      </c>
      <c r="F18" s="62" t="s">
        <v>2110</v>
      </c>
      <c r="G18" s="62" t="s">
        <v>2111</v>
      </c>
      <c r="H18" s="62" t="s">
        <v>154</v>
      </c>
      <c r="I18" s="64">
        <v>583</v>
      </c>
      <c r="J18" s="64">
        <v>47392070</v>
      </c>
      <c r="K18" s="62" t="s">
        <v>96</v>
      </c>
      <c r="L18" s="62" t="s">
        <v>95</v>
      </c>
      <c r="M18" s="62" t="s">
        <v>2112</v>
      </c>
      <c r="N18" s="62" t="s">
        <v>95</v>
      </c>
      <c r="O18" s="62" t="s">
        <v>118</v>
      </c>
      <c r="P18" s="62" t="s">
        <v>2113</v>
      </c>
      <c r="Q18" s="62" t="s">
        <v>156</v>
      </c>
      <c r="R18" s="62" t="s">
        <v>2114</v>
      </c>
      <c r="S18" s="62" t="s">
        <v>215</v>
      </c>
    </row>
    <row r="19" spans="1:19" ht="15" customHeight="1">
      <c r="A19" s="62" t="s">
        <v>2106</v>
      </c>
      <c r="B19" s="62" t="s">
        <v>2107</v>
      </c>
      <c r="C19" s="63">
        <f t="shared" si="1"/>
        <v>1</v>
      </c>
      <c r="D19" s="62" t="s">
        <v>2108</v>
      </c>
      <c r="E19" s="62" t="s">
        <v>2109</v>
      </c>
      <c r="F19" s="62" t="s">
        <v>2110</v>
      </c>
      <c r="G19" s="62" t="s">
        <v>2111</v>
      </c>
      <c r="H19" s="62" t="s">
        <v>154</v>
      </c>
      <c r="I19" s="64">
        <v>777</v>
      </c>
      <c r="J19" s="64">
        <v>55532190</v>
      </c>
      <c r="K19" s="62" t="s">
        <v>96</v>
      </c>
      <c r="L19" s="62" t="s">
        <v>95</v>
      </c>
      <c r="M19" s="62" t="s">
        <v>2112</v>
      </c>
      <c r="N19" s="62" t="s">
        <v>95</v>
      </c>
      <c r="O19" s="62" t="s">
        <v>118</v>
      </c>
      <c r="P19" s="62" t="s">
        <v>2113</v>
      </c>
      <c r="Q19" s="62" t="s">
        <v>156</v>
      </c>
      <c r="R19" s="62" t="s">
        <v>2114</v>
      </c>
      <c r="S19" s="62" t="s">
        <v>215</v>
      </c>
    </row>
    <row r="20" spans="1:19" ht="15" customHeight="1">
      <c r="A20" s="62" t="s">
        <v>2115</v>
      </c>
      <c r="B20" s="62" t="s">
        <v>2116</v>
      </c>
      <c r="C20" s="63">
        <f t="shared" si="1"/>
        <v>1</v>
      </c>
      <c r="D20" s="62" t="s">
        <v>2117</v>
      </c>
      <c r="E20" s="62" t="s">
        <v>2118</v>
      </c>
      <c r="F20" s="62" t="s">
        <v>2110</v>
      </c>
      <c r="G20" s="62" t="s">
        <v>2111</v>
      </c>
      <c r="H20" s="62" t="s">
        <v>148</v>
      </c>
      <c r="I20" s="64">
        <v>15</v>
      </c>
      <c r="J20" s="64">
        <v>53340000</v>
      </c>
      <c r="K20" s="62" t="s">
        <v>26</v>
      </c>
      <c r="L20" s="62" t="s">
        <v>25</v>
      </c>
      <c r="M20" s="62" t="s">
        <v>2119</v>
      </c>
      <c r="N20" s="62" t="s">
        <v>25</v>
      </c>
      <c r="O20" s="62" t="s">
        <v>149</v>
      </c>
      <c r="P20" s="62" t="s">
        <v>2120</v>
      </c>
      <c r="Q20" s="62" t="s">
        <v>156</v>
      </c>
      <c r="R20" s="62" t="s">
        <v>2114</v>
      </c>
      <c r="S20" s="62" t="s">
        <v>215</v>
      </c>
    </row>
    <row r="21" spans="1:19" ht="15" customHeight="1">
      <c r="A21" s="62" t="s">
        <v>2115</v>
      </c>
      <c r="B21" s="62" t="s">
        <v>2116</v>
      </c>
      <c r="C21" s="63">
        <f t="shared" si="1"/>
        <v>1</v>
      </c>
      <c r="D21" s="62" t="s">
        <v>2121</v>
      </c>
      <c r="E21" s="62" t="s">
        <v>2122</v>
      </c>
      <c r="F21" s="62" t="s">
        <v>2110</v>
      </c>
      <c r="G21" s="62" t="s">
        <v>2123</v>
      </c>
      <c r="H21" s="62" t="s">
        <v>150</v>
      </c>
      <c r="I21" s="64">
        <v>3</v>
      </c>
      <c r="J21" s="64">
        <v>366000</v>
      </c>
      <c r="K21" s="62" t="s">
        <v>152</v>
      </c>
      <c r="L21" s="62" t="s">
        <v>151</v>
      </c>
      <c r="M21" s="62" t="s">
        <v>2124</v>
      </c>
      <c r="N21" s="62" t="s">
        <v>151</v>
      </c>
      <c r="O21" s="62" t="s">
        <v>153</v>
      </c>
      <c r="P21" s="62" t="s">
        <v>2125</v>
      </c>
      <c r="Q21" s="62" t="s">
        <v>156</v>
      </c>
      <c r="R21" s="62" t="s">
        <v>2114</v>
      </c>
      <c r="S21" s="62" t="s">
        <v>2126</v>
      </c>
    </row>
    <row r="22" spans="1:19" ht="15" customHeight="1">
      <c r="A22" s="62" t="s">
        <v>2127</v>
      </c>
      <c r="B22" s="62" t="s">
        <v>2128</v>
      </c>
      <c r="C22" s="63">
        <f t="shared" si="1"/>
        <v>1</v>
      </c>
      <c r="D22" s="62" t="s">
        <v>167</v>
      </c>
      <c r="E22" s="62" t="s">
        <v>2129</v>
      </c>
      <c r="F22" s="62" t="s">
        <v>2130</v>
      </c>
      <c r="G22" s="62" t="s">
        <v>2131</v>
      </c>
      <c r="H22" s="62" t="s">
        <v>2132</v>
      </c>
      <c r="I22" s="64">
        <v>1</v>
      </c>
      <c r="J22" s="64">
        <v>649000</v>
      </c>
      <c r="K22" s="62" t="s">
        <v>8</v>
      </c>
      <c r="L22" s="62" t="s">
        <v>7</v>
      </c>
      <c r="M22" s="62" t="s">
        <v>2133</v>
      </c>
      <c r="N22" s="62" t="s">
        <v>7</v>
      </c>
      <c r="O22" s="62" t="s">
        <v>15</v>
      </c>
      <c r="P22" s="62" t="s">
        <v>2134</v>
      </c>
      <c r="Q22" s="62" t="s">
        <v>156</v>
      </c>
      <c r="R22" s="62" t="s">
        <v>2135</v>
      </c>
      <c r="S22" s="62" t="s">
        <v>1189</v>
      </c>
    </row>
    <row r="23" spans="1:19" ht="15" customHeight="1">
      <c r="A23" s="62" t="s">
        <v>2127</v>
      </c>
      <c r="B23" s="62" t="s">
        <v>2128</v>
      </c>
      <c r="C23" s="63">
        <f t="shared" si="1"/>
        <v>1</v>
      </c>
      <c r="D23" s="62" t="s">
        <v>166</v>
      </c>
      <c r="E23" s="62" t="s">
        <v>2136</v>
      </c>
      <c r="F23" s="62" t="s">
        <v>2130</v>
      </c>
      <c r="G23" s="62" t="s">
        <v>2131</v>
      </c>
      <c r="H23" s="62" t="s">
        <v>2137</v>
      </c>
      <c r="I23" s="64">
        <v>5</v>
      </c>
      <c r="J23" s="64">
        <v>435000</v>
      </c>
      <c r="K23" s="62" t="s">
        <v>2138</v>
      </c>
      <c r="L23" s="62" t="s">
        <v>160</v>
      </c>
      <c r="M23" s="62" t="s">
        <v>2139</v>
      </c>
      <c r="N23" s="62" t="s">
        <v>160</v>
      </c>
      <c r="O23" s="62" t="s">
        <v>15</v>
      </c>
      <c r="P23" s="62" t="s">
        <v>2134</v>
      </c>
      <c r="Q23" s="62" t="s">
        <v>156</v>
      </c>
      <c r="R23" s="62" t="s">
        <v>2135</v>
      </c>
      <c r="S23" s="62" t="s">
        <v>1189</v>
      </c>
    </row>
    <row r="24" spans="1:19" ht="15" customHeight="1">
      <c r="A24" s="62" t="s">
        <v>2140</v>
      </c>
      <c r="B24" s="62" t="s">
        <v>2141</v>
      </c>
      <c r="C24" s="63">
        <f t="shared" si="1"/>
        <v>1</v>
      </c>
      <c r="D24" s="62" t="s">
        <v>175</v>
      </c>
      <c r="E24" s="62" t="s">
        <v>2142</v>
      </c>
      <c r="F24" s="62" t="s">
        <v>2094</v>
      </c>
      <c r="G24" s="62" t="s">
        <v>2095</v>
      </c>
      <c r="H24" s="62" t="s">
        <v>2143</v>
      </c>
      <c r="I24" s="64">
        <v>26</v>
      </c>
      <c r="J24" s="64">
        <v>13390000</v>
      </c>
      <c r="K24" s="62" t="s">
        <v>124</v>
      </c>
      <c r="L24" s="62" t="s">
        <v>123</v>
      </c>
      <c r="M24" s="62" t="s">
        <v>2144</v>
      </c>
      <c r="N24" s="62" t="s">
        <v>2145</v>
      </c>
      <c r="O24" s="62" t="s">
        <v>126</v>
      </c>
      <c r="P24" s="62" t="s">
        <v>2146</v>
      </c>
      <c r="Q24" s="62" t="s">
        <v>156</v>
      </c>
      <c r="R24" s="62" t="s">
        <v>2099</v>
      </c>
      <c r="S24" s="62" t="s">
        <v>215</v>
      </c>
    </row>
    <row r="25" spans="1:19" ht="15" customHeight="1">
      <c r="A25" s="62" t="s">
        <v>2147</v>
      </c>
      <c r="B25" s="62" t="s">
        <v>2148</v>
      </c>
      <c r="C25" s="63">
        <f t="shared" si="1"/>
        <v>1</v>
      </c>
      <c r="D25" s="62" t="s">
        <v>187</v>
      </c>
      <c r="E25" s="62" t="s">
        <v>2149</v>
      </c>
      <c r="F25" s="62" t="s">
        <v>2150</v>
      </c>
      <c r="G25" s="62" t="s">
        <v>2151</v>
      </c>
      <c r="H25" s="62" t="s">
        <v>2152</v>
      </c>
      <c r="I25" s="64">
        <v>23</v>
      </c>
      <c r="J25" s="64">
        <v>10810000</v>
      </c>
      <c r="K25" s="62" t="s">
        <v>121</v>
      </c>
      <c r="L25" s="62" t="s">
        <v>120</v>
      </c>
      <c r="M25" s="62" t="s">
        <v>2153</v>
      </c>
      <c r="N25" s="62" t="s">
        <v>2154</v>
      </c>
      <c r="O25" s="62" t="s">
        <v>169</v>
      </c>
      <c r="P25" s="62" t="s">
        <v>2155</v>
      </c>
      <c r="Q25" s="62" t="s">
        <v>156</v>
      </c>
      <c r="R25" s="62" t="s">
        <v>2156</v>
      </c>
      <c r="S25" s="62" t="s">
        <v>215</v>
      </c>
    </row>
    <row r="26" spans="1:19" ht="15" customHeight="1">
      <c r="A26" s="62" t="s">
        <v>2116</v>
      </c>
      <c r="B26" s="62" t="s">
        <v>2157</v>
      </c>
      <c r="C26" s="63">
        <f t="shared" si="1"/>
        <v>1</v>
      </c>
      <c r="D26" s="62" t="s">
        <v>2158</v>
      </c>
      <c r="E26" s="62" t="s">
        <v>2159</v>
      </c>
      <c r="F26" s="62" t="s">
        <v>2110</v>
      </c>
      <c r="G26" s="62" t="s">
        <v>2111</v>
      </c>
      <c r="H26" s="62" t="s">
        <v>146</v>
      </c>
      <c r="I26" s="64">
        <v>400</v>
      </c>
      <c r="J26" s="64">
        <v>40260000</v>
      </c>
      <c r="K26" s="62" t="s">
        <v>132</v>
      </c>
      <c r="L26" s="62" t="s">
        <v>131</v>
      </c>
      <c r="M26" s="62" t="s">
        <v>2160</v>
      </c>
      <c r="N26" s="62" t="s">
        <v>131</v>
      </c>
      <c r="O26" s="62" t="s">
        <v>147</v>
      </c>
      <c r="P26" s="62" t="s">
        <v>2161</v>
      </c>
      <c r="Q26" s="62" t="s">
        <v>156</v>
      </c>
      <c r="R26" s="62" t="s">
        <v>2114</v>
      </c>
      <c r="S26" s="62" t="s">
        <v>215</v>
      </c>
    </row>
    <row r="27" spans="1:19" ht="15" customHeight="1">
      <c r="A27" s="62" t="s">
        <v>2162</v>
      </c>
      <c r="B27" s="62" t="s">
        <v>2107</v>
      </c>
      <c r="C27" s="63">
        <f t="shared" si="1"/>
        <v>1</v>
      </c>
      <c r="D27" s="62" t="s">
        <v>2163</v>
      </c>
      <c r="E27" s="62" t="s">
        <v>2164</v>
      </c>
      <c r="F27" s="62" t="s">
        <v>2110</v>
      </c>
      <c r="G27" s="62" t="s">
        <v>2111</v>
      </c>
      <c r="H27" s="62" t="s">
        <v>145</v>
      </c>
      <c r="I27" s="64">
        <v>1201</v>
      </c>
      <c r="J27" s="64">
        <v>117073480</v>
      </c>
      <c r="K27" s="62" t="s">
        <v>143</v>
      </c>
      <c r="L27" s="62" t="s">
        <v>142</v>
      </c>
      <c r="M27" s="62" t="s">
        <v>2165</v>
      </c>
      <c r="N27" s="62" t="s">
        <v>142</v>
      </c>
      <c r="O27" s="62" t="s">
        <v>118</v>
      </c>
      <c r="P27" s="62" t="s">
        <v>2113</v>
      </c>
      <c r="Q27" s="62" t="s">
        <v>156</v>
      </c>
      <c r="R27" s="62" t="s">
        <v>2114</v>
      </c>
      <c r="S27" s="62" t="s">
        <v>215</v>
      </c>
    </row>
    <row r="28" spans="1:19" ht="15" customHeight="1">
      <c r="A28" s="62" t="s">
        <v>2162</v>
      </c>
      <c r="B28" s="62" t="s">
        <v>2107</v>
      </c>
      <c r="C28" s="63">
        <f t="shared" si="1"/>
        <v>1</v>
      </c>
      <c r="D28" s="62" t="s">
        <v>2163</v>
      </c>
      <c r="E28" s="62" t="s">
        <v>2164</v>
      </c>
      <c r="F28" s="62" t="s">
        <v>2110</v>
      </c>
      <c r="G28" s="62" t="s">
        <v>2111</v>
      </c>
      <c r="H28" s="62" t="s">
        <v>145</v>
      </c>
      <c r="I28" s="64">
        <v>1549</v>
      </c>
      <c r="J28" s="64">
        <v>135212210</v>
      </c>
      <c r="K28" s="62" t="s">
        <v>143</v>
      </c>
      <c r="L28" s="62" t="s">
        <v>142</v>
      </c>
      <c r="M28" s="62" t="s">
        <v>2165</v>
      </c>
      <c r="N28" s="62" t="s">
        <v>142</v>
      </c>
      <c r="O28" s="62" t="s">
        <v>118</v>
      </c>
      <c r="P28" s="62" t="s">
        <v>2113</v>
      </c>
      <c r="Q28" s="62" t="s">
        <v>156</v>
      </c>
      <c r="R28" s="62" t="s">
        <v>2114</v>
      </c>
      <c r="S28" s="62" t="s">
        <v>215</v>
      </c>
    </row>
    <row r="29" spans="1:19" ht="15" customHeight="1">
      <c r="A29" s="62" t="s">
        <v>2166</v>
      </c>
      <c r="B29" s="62" t="s">
        <v>2107</v>
      </c>
      <c r="C29" s="63">
        <f t="shared" si="1"/>
        <v>1</v>
      </c>
      <c r="D29" s="62" t="s">
        <v>2167</v>
      </c>
      <c r="E29" s="62" t="s">
        <v>2109</v>
      </c>
      <c r="F29" s="62" t="s">
        <v>2110</v>
      </c>
      <c r="G29" s="62" t="s">
        <v>2111</v>
      </c>
      <c r="H29" s="62" t="s">
        <v>144</v>
      </c>
      <c r="I29" s="64">
        <v>801</v>
      </c>
      <c r="J29" s="64">
        <v>65113290</v>
      </c>
      <c r="K29" s="62" t="s">
        <v>96</v>
      </c>
      <c r="L29" s="62" t="s">
        <v>95</v>
      </c>
      <c r="M29" s="62" t="s">
        <v>2112</v>
      </c>
      <c r="N29" s="62" t="s">
        <v>95</v>
      </c>
      <c r="O29" s="62" t="s">
        <v>118</v>
      </c>
      <c r="P29" s="62" t="s">
        <v>2113</v>
      </c>
      <c r="Q29" s="62" t="s">
        <v>156</v>
      </c>
      <c r="R29" s="62" t="s">
        <v>2114</v>
      </c>
      <c r="S29" s="62" t="s">
        <v>215</v>
      </c>
    </row>
    <row r="30" spans="1:19" ht="15" customHeight="1">
      <c r="A30" s="62" t="s">
        <v>2166</v>
      </c>
      <c r="B30" s="62" t="s">
        <v>2107</v>
      </c>
      <c r="C30" s="63">
        <f t="shared" si="1"/>
        <v>1</v>
      </c>
      <c r="D30" s="62" t="s">
        <v>2167</v>
      </c>
      <c r="E30" s="62" t="s">
        <v>2109</v>
      </c>
      <c r="F30" s="62" t="s">
        <v>2110</v>
      </c>
      <c r="G30" s="62" t="s">
        <v>2111</v>
      </c>
      <c r="H30" s="62" t="s">
        <v>144</v>
      </c>
      <c r="I30" s="64">
        <v>1032</v>
      </c>
      <c r="J30" s="64">
        <v>73757040</v>
      </c>
      <c r="K30" s="62" t="s">
        <v>96</v>
      </c>
      <c r="L30" s="62" t="s">
        <v>95</v>
      </c>
      <c r="M30" s="62" t="s">
        <v>2112</v>
      </c>
      <c r="N30" s="62" t="s">
        <v>95</v>
      </c>
      <c r="O30" s="62" t="s">
        <v>118</v>
      </c>
      <c r="P30" s="62" t="s">
        <v>2113</v>
      </c>
      <c r="Q30" s="62" t="s">
        <v>156</v>
      </c>
      <c r="R30" s="62" t="s">
        <v>2114</v>
      </c>
      <c r="S30" s="62" t="s">
        <v>215</v>
      </c>
    </row>
    <row r="31" spans="1:19" ht="15" customHeight="1">
      <c r="A31" s="62" t="s">
        <v>2168</v>
      </c>
      <c r="B31" s="62" t="s">
        <v>2169</v>
      </c>
      <c r="C31" s="63">
        <f t="shared" si="1"/>
        <v>2</v>
      </c>
      <c r="D31" s="62" t="s">
        <v>164</v>
      </c>
      <c r="E31" s="62" t="s">
        <v>2170</v>
      </c>
      <c r="F31" s="62" t="s">
        <v>2130</v>
      </c>
      <c r="G31" s="62" t="s">
        <v>2131</v>
      </c>
      <c r="H31" s="62" t="s">
        <v>2171</v>
      </c>
      <c r="I31" s="64">
        <v>13</v>
      </c>
      <c r="J31" s="64">
        <v>1898000</v>
      </c>
      <c r="K31" s="62" t="s">
        <v>102</v>
      </c>
      <c r="L31" s="62" t="s">
        <v>101</v>
      </c>
      <c r="M31" s="62" t="s">
        <v>2172</v>
      </c>
      <c r="N31" s="62" t="s">
        <v>101</v>
      </c>
      <c r="O31" s="62" t="s">
        <v>165</v>
      </c>
      <c r="P31" s="62" t="s">
        <v>2173</v>
      </c>
      <c r="Q31" s="62" t="s">
        <v>156</v>
      </c>
      <c r="R31" s="62" t="s">
        <v>2135</v>
      </c>
      <c r="S31" s="62" t="s">
        <v>215</v>
      </c>
    </row>
    <row r="32" spans="1:19" ht="15" customHeight="1">
      <c r="A32" s="62" t="s">
        <v>2168</v>
      </c>
      <c r="B32" s="62" t="s">
        <v>2169</v>
      </c>
      <c r="C32" s="63">
        <f t="shared" si="1"/>
        <v>2</v>
      </c>
      <c r="D32" s="62" t="s">
        <v>161</v>
      </c>
      <c r="E32" s="62" t="s">
        <v>2174</v>
      </c>
      <c r="F32" s="62" t="s">
        <v>2130</v>
      </c>
      <c r="G32" s="62" t="s">
        <v>2131</v>
      </c>
      <c r="H32" s="62" t="s">
        <v>2171</v>
      </c>
      <c r="I32" s="64">
        <v>1</v>
      </c>
      <c r="J32" s="64">
        <v>217800</v>
      </c>
      <c r="K32" s="62" t="s">
        <v>2175</v>
      </c>
      <c r="L32" s="62" t="s">
        <v>162</v>
      </c>
      <c r="M32" s="62" t="s">
        <v>2176</v>
      </c>
      <c r="N32" s="62" t="s">
        <v>162</v>
      </c>
      <c r="O32" s="62" t="s">
        <v>163</v>
      </c>
      <c r="P32" s="62" t="s">
        <v>2177</v>
      </c>
      <c r="Q32" s="62" t="s">
        <v>156</v>
      </c>
      <c r="R32" s="62" t="s">
        <v>2135</v>
      </c>
      <c r="S32" s="62" t="s">
        <v>215</v>
      </c>
    </row>
    <row r="33" spans="1:19" ht="15" customHeight="1">
      <c r="A33" s="62" t="s">
        <v>2168</v>
      </c>
      <c r="B33" s="62" t="s">
        <v>2169</v>
      </c>
      <c r="C33" s="63">
        <f t="shared" si="1"/>
        <v>2</v>
      </c>
      <c r="D33" s="62" t="s">
        <v>161</v>
      </c>
      <c r="E33" s="62" t="s">
        <v>2174</v>
      </c>
      <c r="F33" s="62" t="s">
        <v>2130</v>
      </c>
      <c r="G33" s="62" t="s">
        <v>2131</v>
      </c>
      <c r="H33" s="62" t="s">
        <v>2171</v>
      </c>
      <c r="I33" s="64">
        <v>6</v>
      </c>
      <c r="J33" s="64">
        <v>1683000</v>
      </c>
      <c r="K33" s="62" t="s">
        <v>2175</v>
      </c>
      <c r="L33" s="62" t="s">
        <v>162</v>
      </c>
      <c r="M33" s="62" t="s">
        <v>2176</v>
      </c>
      <c r="N33" s="62" t="s">
        <v>162</v>
      </c>
      <c r="O33" s="62" t="s">
        <v>163</v>
      </c>
      <c r="P33" s="62" t="s">
        <v>2177</v>
      </c>
      <c r="Q33" s="62" t="s">
        <v>156</v>
      </c>
      <c r="R33" s="62" t="s">
        <v>2135</v>
      </c>
      <c r="S33" s="62" t="s">
        <v>215</v>
      </c>
    </row>
    <row r="34" spans="1:19" ht="15" customHeight="1">
      <c r="A34" s="62" t="s">
        <v>2168</v>
      </c>
      <c r="B34" s="62" t="s">
        <v>2178</v>
      </c>
      <c r="C34" s="63">
        <f t="shared" si="1"/>
        <v>2</v>
      </c>
      <c r="D34" s="62" t="s">
        <v>2179</v>
      </c>
      <c r="E34" s="62" t="s">
        <v>2164</v>
      </c>
      <c r="F34" s="62" t="s">
        <v>2110</v>
      </c>
      <c r="G34" s="62" t="s">
        <v>2111</v>
      </c>
      <c r="H34" s="62" t="s">
        <v>141</v>
      </c>
      <c r="I34" s="64">
        <v>62.5</v>
      </c>
      <c r="J34" s="64">
        <v>5455625</v>
      </c>
      <c r="K34" s="62" t="s">
        <v>143</v>
      </c>
      <c r="L34" s="62" t="s">
        <v>142</v>
      </c>
      <c r="M34" s="62" t="s">
        <v>2165</v>
      </c>
      <c r="N34" s="62" t="s">
        <v>142</v>
      </c>
      <c r="O34" s="62" t="s">
        <v>118</v>
      </c>
      <c r="P34" s="62" t="s">
        <v>2113</v>
      </c>
      <c r="Q34" s="62" t="s">
        <v>156</v>
      </c>
      <c r="R34" s="62" t="s">
        <v>2114</v>
      </c>
      <c r="S34" s="62" t="s">
        <v>215</v>
      </c>
    </row>
    <row r="35" spans="1:19" ht="15" customHeight="1">
      <c r="A35" s="62" t="s">
        <v>2180</v>
      </c>
      <c r="B35" s="62" t="s">
        <v>2181</v>
      </c>
      <c r="C35" s="63">
        <f t="shared" si="1"/>
        <v>2</v>
      </c>
      <c r="D35" s="62" t="s">
        <v>2182</v>
      </c>
      <c r="E35" s="62" t="s">
        <v>2183</v>
      </c>
      <c r="F35" s="62" t="s">
        <v>2110</v>
      </c>
      <c r="G35" s="62" t="s">
        <v>2111</v>
      </c>
      <c r="H35" s="62" t="s">
        <v>135</v>
      </c>
      <c r="I35" s="64">
        <v>1</v>
      </c>
      <c r="J35" s="64">
        <v>40350000</v>
      </c>
      <c r="K35" s="62" t="s">
        <v>140</v>
      </c>
      <c r="L35" s="62" t="s">
        <v>139</v>
      </c>
      <c r="M35" s="62" t="s">
        <v>2184</v>
      </c>
      <c r="N35" s="62" t="s">
        <v>2185</v>
      </c>
      <c r="O35" s="62" t="s">
        <v>138</v>
      </c>
      <c r="P35" s="62" t="s">
        <v>2186</v>
      </c>
      <c r="Q35" s="62" t="s">
        <v>156</v>
      </c>
      <c r="R35" s="62" t="s">
        <v>2114</v>
      </c>
      <c r="S35" s="62" t="s">
        <v>1189</v>
      </c>
    </row>
    <row r="36" spans="1:19" ht="15" customHeight="1">
      <c r="A36" s="62" t="s">
        <v>2180</v>
      </c>
      <c r="B36" s="62" t="s">
        <v>2181</v>
      </c>
      <c r="C36" s="63">
        <f t="shared" si="1"/>
        <v>2</v>
      </c>
      <c r="D36" s="62" t="s">
        <v>2182</v>
      </c>
      <c r="E36" s="62" t="s">
        <v>2183</v>
      </c>
      <c r="F36" s="62" t="s">
        <v>2110</v>
      </c>
      <c r="G36" s="62" t="s">
        <v>2111</v>
      </c>
      <c r="H36" s="62" t="s">
        <v>135</v>
      </c>
      <c r="I36" s="64">
        <v>1</v>
      </c>
      <c r="J36" s="64">
        <v>960000</v>
      </c>
      <c r="K36" s="62" t="s">
        <v>53</v>
      </c>
      <c r="L36" s="62" t="s">
        <v>52</v>
      </c>
      <c r="M36" s="62" t="s">
        <v>2105</v>
      </c>
      <c r="N36" s="62" t="s">
        <v>52</v>
      </c>
      <c r="O36" s="62" t="s">
        <v>138</v>
      </c>
      <c r="P36" s="62" t="s">
        <v>2186</v>
      </c>
      <c r="Q36" s="62" t="s">
        <v>156</v>
      </c>
      <c r="R36" s="62" t="s">
        <v>2114</v>
      </c>
      <c r="S36" s="62" t="s">
        <v>1189</v>
      </c>
    </row>
    <row r="37" spans="1:19" ht="15" customHeight="1">
      <c r="A37" s="62" t="s">
        <v>2180</v>
      </c>
      <c r="B37" s="62" t="s">
        <v>2181</v>
      </c>
      <c r="C37" s="63">
        <f t="shared" si="1"/>
        <v>2</v>
      </c>
      <c r="D37" s="62" t="s">
        <v>2182</v>
      </c>
      <c r="E37" s="62" t="s">
        <v>2183</v>
      </c>
      <c r="F37" s="62" t="s">
        <v>2110</v>
      </c>
      <c r="G37" s="62" t="s">
        <v>2111</v>
      </c>
      <c r="H37" s="62" t="s">
        <v>135</v>
      </c>
      <c r="I37" s="64">
        <v>1</v>
      </c>
      <c r="J37" s="64">
        <v>1150000</v>
      </c>
      <c r="K37" s="62" t="s">
        <v>53</v>
      </c>
      <c r="L37" s="62" t="s">
        <v>52</v>
      </c>
      <c r="M37" s="62" t="s">
        <v>2105</v>
      </c>
      <c r="N37" s="62" t="s">
        <v>52</v>
      </c>
      <c r="O37" s="62" t="s">
        <v>138</v>
      </c>
      <c r="P37" s="62" t="s">
        <v>2186</v>
      </c>
      <c r="Q37" s="62" t="s">
        <v>156</v>
      </c>
      <c r="R37" s="62" t="s">
        <v>2114</v>
      </c>
      <c r="S37" s="62" t="s">
        <v>1189</v>
      </c>
    </row>
    <row r="38" spans="1:19" ht="15" customHeight="1">
      <c r="A38" s="62" t="s">
        <v>2180</v>
      </c>
      <c r="B38" s="62" t="s">
        <v>2181</v>
      </c>
      <c r="C38" s="63">
        <f t="shared" si="1"/>
        <v>2</v>
      </c>
      <c r="D38" s="62" t="s">
        <v>2182</v>
      </c>
      <c r="E38" s="62" t="s">
        <v>2183</v>
      </c>
      <c r="F38" s="62" t="s">
        <v>2110</v>
      </c>
      <c r="G38" s="62" t="s">
        <v>2111</v>
      </c>
      <c r="H38" s="62" t="s">
        <v>135</v>
      </c>
      <c r="I38" s="64">
        <v>1</v>
      </c>
      <c r="J38" s="64">
        <v>1150000</v>
      </c>
      <c r="K38" s="62" t="s">
        <v>53</v>
      </c>
      <c r="L38" s="62" t="s">
        <v>52</v>
      </c>
      <c r="M38" s="62" t="s">
        <v>2105</v>
      </c>
      <c r="N38" s="62" t="s">
        <v>52</v>
      </c>
      <c r="O38" s="62" t="s">
        <v>138</v>
      </c>
      <c r="P38" s="62" t="s">
        <v>2186</v>
      </c>
      <c r="Q38" s="62" t="s">
        <v>156</v>
      </c>
      <c r="R38" s="62" t="s">
        <v>2114</v>
      </c>
      <c r="S38" s="62" t="s">
        <v>1189</v>
      </c>
    </row>
    <row r="39" spans="1:19" ht="15" customHeight="1">
      <c r="A39" s="62" t="s">
        <v>2180</v>
      </c>
      <c r="B39" s="62" t="s">
        <v>2181</v>
      </c>
      <c r="C39" s="63">
        <f t="shared" si="1"/>
        <v>2</v>
      </c>
      <c r="D39" s="62" t="s">
        <v>2182</v>
      </c>
      <c r="E39" s="62" t="s">
        <v>2183</v>
      </c>
      <c r="F39" s="62" t="s">
        <v>2110</v>
      </c>
      <c r="G39" s="62" t="s">
        <v>2111</v>
      </c>
      <c r="H39" s="62" t="s">
        <v>135</v>
      </c>
      <c r="I39" s="64">
        <v>1</v>
      </c>
      <c r="J39" s="64">
        <v>720000</v>
      </c>
      <c r="K39" s="62" t="s">
        <v>53</v>
      </c>
      <c r="L39" s="62" t="s">
        <v>52</v>
      </c>
      <c r="M39" s="62" t="s">
        <v>2105</v>
      </c>
      <c r="N39" s="62" t="s">
        <v>52</v>
      </c>
      <c r="O39" s="62" t="s">
        <v>138</v>
      </c>
      <c r="P39" s="62" t="s">
        <v>2186</v>
      </c>
      <c r="Q39" s="62" t="s">
        <v>156</v>
      </c>
      <c r="R39" s="62" t="s">
        <v>2114</v>
      </c>
      <c r="S39" s="62" t="s">
        <v>1189</v>
      </c>
    </row>
    <row r="40" spans="1:19" ht="15" customHeight="1">
      <c r="A40" s="62" t="s">
        <v>2180</v>
      </c>
      <c r="B40" s="62" t="s">
        <v>2181</v>
      </c>
      <c r="C40" s="63">
        <f t="shared" si="1"/>
        <v>2</v>
      </c>
      <c r="D40" s="62" t="s">
        <v>2182</v>
      </c>
      <c r="E40" s="62" t="s">
        <v>2183</v>
      </c>
      <c r="F40" s="62" t="s">
        <v>2110</v>
      </c>
      <c r="G40" s="62" t="s">
        <v>2111</v>
      </c>
      <c r="H40" s="62" t="s">
        <v>135</v>
      </c>
      <c r="I40" s="64">
        <v>1</v>
      </c>
      <c r="J40" s="64">
        <v>1340000</v>
      </c>
      <c r="K40" s="62" t="s">
        <v>53</v>
      </c>
      <c r="L40" s="62" t="s">
        <v>52</v>
      </c>
      <c r="M40" s="62" t="s">
        <v>2105</v>
      </c>
      <c r="N40" s="62" t="s">
        <v>52</v>
      </c>
      <c r="O40" s="62" t="s">
        <v>138</v>
      </c>
      <c r="P40" s="62" t="s">
        <v>2186</v>
      </c>
      <c r="Q40" s="62" t="s">
        <v>156</v>
      </c>
      <c r="R40" s="62" t="s">
        <v>2114</v>
      </c>
      <c r="S40" s="62" t="s">
        <v>1189</v>
      </c>
    </row>
    <row r="41" spans="1:19" ht="15" customHeight="1">
      <c r="A41" s="62" t="s">
        <v>2180</v>
      </c>
      <c r="B41" s="62" t="s">
        <v>2181</v>
      </c>
      <c r="C41" s="63">
        <f t="shared" si="1"/>
        <v>2</v>
      </c>
      <c r="D41" s="62" t="s">
        <v>2182</v>
      </c>
      <c r="E41" s="62" t="s">
        <v>2183</v>
      </c>
      <c r="F41" s="62" t="s">
        <v>2110</v>
      </c>
      <c r="G41" s="62" t="s">
        <v>2111</v>
      </c>
      <c r="H41" s="62" t="s">
        <v>135</v>
      </c>
      <c r="I41" s="64">
        <v>1</v>
      </c>
      <c r="J41" s="64">
        <v>70000</v>
      </c>
      <c r="K41" s="62" t="s">
        <v>137</v>
      </c>
      <c r="L41" s="62" t="s">
        <v>136</v>
      </c>
      <c r="M41" s="62" t="s">
        <v>2187</v>
      </c>
      <c r="N41" s="62" t="s">
        <v>136</v>
      </c>
      <c r="O41" s="62" t="s">
        <v>138</v>
      </c>
      <c r="P41" s="62" t="s">
        <v>2186</v>
      </c>
      <c r="Q41" s="62" t="s">
        <v>156</v>
      </c>
      <c r="R41" s="62" t="s">
        <v>2114</v>
      </c>
      <c r="S41" s="62" t="s">
        <v>1189</v>
      </c>
    </row>
    <row r="42" spans="1:19" ht="15" customHeight="1">
      <c r="A42" s="62" t="s">
        <v>2180</v>
      </c>
      <c r="B42" s="62" t="s">
        <v>2107</v>
      </c>
      <c r="C42" s="63">
        <f t="shared" si="1"/>
        <v>2</v>
      </c>
      <c r="D42" s="62" t="s">
        <v>2188</v>
      </c>
      <c r="E42" s="62" t="s">
        <v>2109</v>
      </c>
      <c r="F42" s="62" t="s">
        <v>2110</v>
      </c>
      <c r="G42" s="62" t="s">
        <v>2111</v>
      </c>
      <c r="H42" s="62" t="s">
        <v>134</v>
      </c>
      <c r="I42" s="64">
        <v>306.60000000000002</v>
      </c>
      <c r="J42" s="64">
        <v>21912702</v>
      </c>
      <c r="K42" s="62" t="s">
        <v>96</v>
      </c>
      <c r="L42" s="62" t="s">
        <v>95</v>
      </c>
      <c r="M42" s="62" t="s">
        <v>2112</v>
      </c>
      <c r="N42" s="62" t="s">
        <v>95</v>
      </c>
      <c r="O42" s="62" t="s">
        <v>118</v>
      </c>
      <c r="P42" s="62" t="s">
        <v>2113</v>
      </c>
      <c r="Q42" s="62" t="s">
        <v>156</v>
      </c>
      <c r="R42" s="62" t="s">
        <v>2114</v>
      </c>
      <c r="S42" s="62" t="s">
        <v>215</v>
      </c>
    </row>
    <row r="43" spans="1:19" ht="15" customHeight="1">
      <c r="A43" s="62" t="s">
        <v>2189</v>
      </c>
      <c r="B43" s="62" t="s">
        <v>2190</v>
      </c>
      <c r="C43" s="63">
        <f t="shared" si="1"/>
        <v>2</v>
      </c>
      <c r="D43" s="62" t="s">
        <v>2191</v>
      </c>
      <c r="E43" s="62" t="s">
        <v>2192</v>
      </c>
      <c r="F43" s="62" t="s">
        <v>2110</v>
      </c>
      <c r="G43" s="62" t="s">
        <v>2111</v>
      </c>
      <c r="H43" s="62" t="s">
        <v>130</v>
      </c>
      <c r="I43" s="64">
        <v>450</v>
      </c>
      <c r="J43" s="64">
        <v>117810000</v>
      </c>
      <c r="K43" s="62" t="s">
        <v>132</v>
      </c>
      <c r="L43" s="62" t="s">
        <v>131</v>
      </c>
      <c r="M43" s="62" t="s">
        <v>2160</v>
      </c>
      <c r="N43" s="62" t="s">
        <v>131</v>
      </c>
      <c r="O43" s="62" t="s">
        <v>133</v>
      </c>
      <c r="P43" s="62" t="s">
        <v>2193</v>
      </c>
      <c r="Q43" s="62" t="s">
        <v>156</v>
      </c>
      <c r="R43" s="62" t="s">
        <v>2114</v>
      </c>
      <c r="S43" s="62" t="s">
        <v>215</v>
      </c>
    </row>
    <row r="44" spans="1:19" ht="15" customHeight="1">
      <c r="A44" s="62" t="s">
        <v>2189</v>
      </c>
      <c r="B44" s="62" t="s">
        <v>2107</v>
      </c>
      <c r="C44" s="63">
        <f t="shared" si="1"/>
        <v>2</v>
      </c>
      <c r="D44" s="62" t="s">
        <v>2194</v>
      </c>
      <c r="E44" s="62" t="s">
        <v>2109</v>
      </c>
      <c r="F44" s="62" t="s">
        <v>2110</v>
      </c>
      <c r="G44" s="62" t="s">
        <v>2111</v>
      </c>
      <c r="H44" s="62" t="s">
        <v>129</v>
      </c>
      <c r="I44" s="64">
        <v>6.8</v>
      </c>
      <c r="J44" s="64">
        <v>576300</v>
      </c>
      <c r="K44" s="62" t="s">
        <v>96</v>
      </c>
      <c r="L44" s="62" t="s">
        <v>95</v>
      </c>
      <c r="M44" s="62" t="s">
        <v>2112</v>
      </c>
      <c r="N44" s="62" t="s">
        <v>95</v>
      </c>
      <c r="O44" s="62" t="s">
        <v>118</v>
      </c>
      <c r="P44" s="62" t="s">
        <v>2113</v>
      </c>
      <c r="Q44" s="62" t="s">
        <v>156</v>
      </c>
      <c r="R44" s="62" t="s">
        <v>2114</v>
      </c>
      <c r="S44" s="62" t="s">
        <v>215</v>
      </c>
    </row>
    <row r="45" spans="1:19" ht="15" customHeight="1">
      <c r="A45" s="62" t="s">
        <v>2195</v>
      </c>
      <c r="B45" s="62" t="s">
        <v>2196</v>
      </c>
      <c r="C45" s="63">
        <f t="shared" si="1"/>
        <v>2</v>
      </c>
      <c r="D45" s="62" t="s">
        <v>2197</v>
      </c>
      <c r="E45" s="62" t="s">
        <v>2198</v>
      </c>
      <c r="F45" s="62" t="s">
        <v>2110</v>
      </c>
      <c r="G45" s="62" t="s">
        <v>2111</v>
      </c>
      <c r="H45" s="62" t="s">
        <v>127</v>
      </c>
      <c r="I45" s="64">
        <v>19</v>
      </c>
      <c r="J45" s="64">
        <v>43339000</v>
      </c>
      <c r="K45" s="62" t="s">
        <v>26</v>
      </c>
      <c r="L45" s="62" t="s">
        <v>25</v>
      </c>
      <c r="M45" s="62" t="s">
        <v>2119</v>
      </c>
      <c r="N45" s="62" t="s">
        <v>25</v>
      </c>
      <c r="O45" s="62" t="s">
        <v>128</v>
      </c>
      <c r="P45" s="62" t="s">
        <v>2199</v>
      </c>
      <c r="Q45" s="62" t="s">
        <v>156</v>
      </c>
      <c r="R45" s="62" t="s">
        <v>2114</v>
      </c>
      <c r="S45" s="62" t="s">
        <v>215</v>
      </c>
    </row>
    <row r="46" spans="1:19" ht="15" customHeight="1">
      <c r="A46" s="62" t="s">
        <v>2200</v>
      </c>
      <c r="B46" s="62" t="s">
        <v>2201</v>
      </c>
      <c r="C46" s="63">
        <f t="shared" si="1"/>
        <v>2</v>
      </c>
      <c r="D46" s="62" t="s">
        <v>2202</v>
      </c>
      <c r="E46" s="62" t="s">
        <v>2203</v>
      </c>
      <c r="F46" s="62" t="s">
        <v>2110</v>
      </c>
      <c r="G46" s="62" t="s">
        <v>2111</v>
      </c>
      <c r="H46" s="62" t="s">
        <v>119</v>
      </c>
      <c r="I46" s="64">
        <v>47</v>
      </c>
      <c r="J46" s="64">
        <v>13630000</v>
      </c>
      <c r="K46" s="62" t="s">
        <v>121</v>
      </c>
      <c r="L46" s="62" t="s">
        <v>120</v>
      </c>
      <c r="M46" s="62" t="s">
        <v>2204</v>
      </c>
      <c r="N46" s="62" t="s">
        <v>2205</v>
      </c>
      <c r="O46" s="62" t="s">
        <v>122</v>
      </c>
      <c r="P46" s="62" t="s">
        <v>2206</v>
      </c>
      <c r="Q46" s="62" t="s">
        <v>156</v>
      </c>
      <c r="R46" s="62" t="s">
        <v>2114</v>
      </c>
      <c r="S46" s="62" t="s">
        <v>215</v>
      </c>
    </row>
    <row r="47" spans="1:19" ht="15" customHeight="1">
      <c r="A47" s="62" t="s">
        <v>2200</v>
      </c>
      <c r="B47" s="62" t="s">
        <v>2201</v>
      </c>
      <c r="C47" s="63">
        <f t="shared" si="1"/>
        <v>2</v>
      </c>
      <c r="D47" s="62" t="s">
        <v>2202</v>
      </c>
      <c r="E47" s="62" t="s">
        <v>2203</v>
      </c>
      <c r="F47" s="62" t="s">
        <v>2110</v>
      </c>
      <c r="G47" s="62" t="s">
        <v>2111</v>
      </c>
      <c r="H47" s="62" t="s">
        <v>119</v>
      </c>
      <c r="I47" s="64">
        <v>22</v>
      </c>
      <c r="J47" s="64">
        <v>6424000</v>
      </c>
      <c r="K47" s="62" t="s">
        <v>121</v>
      </c>
      <c r="L47" s="62" t="s">
        <v>120</v>
      </c>
      <c r="M47" s="62" t="s">
        <v>2204</v>
      </c>
      <c r="N47" s="62" t="s">
        <v>2205</v>
      </c>
      <c r="O47" s="62" t="s">
        <v>122</v>
      </c>
      <c r="P47" s="62" t="s">
        <v>2206</v>
      </c>
      <c r="Q47" s="62" t="s">
        <v>156</v>
      </c>
      <c r="R47" s="62" t="s">
        <v>2114</v>
      </c>
      <c r="S47" s="62" t="s">
        <v>215</v>
      </c>
    </row>
    <row r="48" spans="1:19" ht="15" customHeight="1">
      <c r="A48" s="62" t="s">
        <v>2200</v>
      </c>
      <c r="B48" s="62" t="s">
        <v>2201</v>
      </c>
      <c r="C48" s="63">
        <f t="shared" si="1"/>
        <v>2</v>
      </c>
      <c r="D48" s="62" t="s">
        <v>2207</v>
      </c>
      <c r="E48" s="62" t="s">
        <v>2142</v>
      </c>
      <c r="F48" s="62" t="s">
        <v>2110</v>
      </c>
      <c r="G48" s="62" t="s">
        <v>2111</v>
      </c>
      <c r="H48" s="62" t="s">
        <v>119</v>
      </c>
      <c r="I48" s="64">
        <v>74</v>
      </c>
      <c r="J48" s="64">
        <v>37370000</v>
      </c>
      <c r="K48" s="62" t="s">
        <v>124</v>
      </c>
      <c r="L48" s="62" t="s">
        <v>123</v>
      </c>
      <c r="M48" s="62" t="s">
        <v>2144</v>
      </c>
      <c r="N48" s="62" t="s">
        <v>2145</v>
      </c>
      <c r="O48" s="62" t="s">
        <v>126</v>
      </c>
      <c r="P48" s="62" t="s">
        <v>2146</v>
      </c>
      <c r="Q48" s="62" t="s">
        <v>156</v>
      </c>
      <c r="R48" s="62" t="s">
        <v>2114</v>
      </c>
      <c r="S48" s="62" t="s">
        <v>215</v>
      </c>
    </row>
    <row r="49" spans="1:19" ht="15" customHeight="1">
      <c r="A49" s="62" t="s">
        <v>2200</v>
      </c>
      <c r="B49" s="62" t="s">
        <v>2201</v>
      </c>
      <c r="C49" s="63">
        <f t="shared" si="1"/>
        <v>2</v>
      </c>
      <c r="D49" s="62" t="s">
        <v>2207</v>
      </c>
      <c r="E49" s="62" t="s">
        <v>2142</v>
      </c>
      <c r="F49" s="62" t="s">
        <v>2110</v>
      </c>
      <c r="G49" s="62" t="s">
        <v>2111</v>
      </c>
      <c r="H49" s="62" t="s">
        <v>119</v>
      </c>
      <c r="I49" s="64">
        <v>12</v>
      </c>
      <c r="J49" s="64">
        <v>6180000</v>
      </c>
      <c r="K49" s="62" t="s">
        <v>124</v>
      </c>
      <c r="L49" s="62" t="s">
        <v>123</v>
      </c>
      <c r="M49" s="62" t="s">
        <v>2144</v>
      </c>
      <c r="N49" s="62" t="s">
        <v>2145</v>
      </c>
      <c r="O49" s="62" t="s">
        <v>126</v>
      </c>
      <c r="P49" s="62" t="s">
        <v>2146</v>
      </c>
      <c r="Q49" s="62" t="s">
        <v>156</v>
      </c>
      <c r="R49" s="62" t="s">
        <v>2114</v>
      </c>
      <c r="S49" s="62" t="s">
        <v>215</v>
      </c>
    </row>
    <row r="50" spans="1:19" ht="15" customHeight="1">
      <c r="A50" s="62" t="s">
        <v>2200</v>
      </c>
      <c r="B50" s="62" t="s">
        <v>2201</v>
      </c>
      <c r="C50" s="63">
        <f t="shared" si="1"/>
        <v>2</v>
      </c>
      <c r="D50" s="62" t="s">
        <v>2208</v>
      </c>
      <c r="E50" s="62" t="s">
        <v>2209</v>
      </c>
      <c r="F50" s="62" t="s">
        <v>2110</v>
      </c>
      <c r="G50" s="62" t="s">
        <v>2111</v>
      </c>
      <c r="H50" s="62" t="s">
        <v>119</v>
      </c>
      <c r="I50" s="64">
        <v>2</v>
      </c>
      <c r="J50" s="64">
        <v>242000</v>
      </c>
      <c r="K50" s="62" t="s">
        <v>124</v>
      </c>
      <c r="L50" s="62" t="s">
        <v>123</v>
      </c>
      <c r="M50" s="62" t="s">
        <v>2144</v>
      </c>
      <c r="N50" s="62" t="s">
        <v>2145</v>
      </c>
      <c r="O50" s="62" t="s">
        <v>125</v>
      </c>
      <c r="P50" s="62" t="s">
        <v>2210</v>
      </c>
      <c r="Q50" s="62" t="s">
        <v>156</v>
      </c>
      <c r="R50" s="62" t="s">
        <v>2114</v>
      </c>
      <c r="S50" s="62" t="s">
        <v>2126</v>
      </c>
    </row>
    <row r="51" spans="1:19" ht="15" customHeight="1">
      <c r="A51" s="62" t="s">
        <v>2211</v>
      </c>
      <c r="B51" s="62" t="s">
        <v>2212</v>
      </c>
      <c r="C51" s="63">
        <f t="shared" si="1"/>
        <v>2</v>
      </c>
      <c r="D51" s="62" t="s">
        <v>2213</v>
      </c>
      <c r="E51" s="62" t="s">
        <v>2109</v>
      </c>
      <c r="F51" s="62" t="s">
        <v>2110</v>
      </c>
      <c r="G51" s="62" t="s">
        <v>2111</v>
      </c>
      <c r="H51" s="62" t="s">
        <v>117</v>
      </c>
      <c r="I51" s="64">
        <v>423</v>
      </c>
      <c r="J51" s="64">
        <v>35849250</v>
      </c>
      <c r="K51" s="62" t="s">
        <v>96</v>
      </c>
      <c r="L51" s="62" t="s">
        <v>95</v>
      </c>
      <c r="M51" s="62" t="s">
        <v>2112</v>
      </c>
      <c r="N51" s="62" t="s">
        <v>95</v>
      </c>
      <c r="O51" s="62" t="s">
        <v>118</v>
      </c>
      <c r="P51" s="62" t="s">
        <v>2113</v>
      </c>
      <c r="Q51" s="62" t="s">
        <v>156</v>
      </c>
      <c r="R51" s="62" t="s">
        <v>2114</v>
      </c>
      <c r="S51" s="62" t="s">
        <v>215</v>
      </c>
    </row>
    <row r="52" spans="1:19" ht="15" customHeight="1">
      <c r="A52" s="62" t="s">
        <v>2211</v>
      </c>
      <c r="B52" s="62" t="s">
        <v>2212</v>
      </c>
      <c r="C52" s="63">
        <f t="shared" si="1"/>
        <v>2</v>
      </c>
      <c r="D52" s="62" t="s">
        <v>2213</v>
      </c>
      <c r="E52" s="62" t="s">
        <v>2109</v>
      </c>
      <c r="F52" s="62" t="s">
        <v>2110</v>
      </c>
      <c r="G52" s="62" t="s">
        <v>2111</v>
      </c>
      <c r="H52" s="62" t="s">
        <v>117</v>
      </c>
      <c r="I52" s="64">
        <v>484</v>
      </c>
      <c r="J52" s="64">
        <v>35849880</v>
      </c>
      <c r="K52" s="62" t="s">
        <v>96</v>
      </c>
      <c r="L52" s="62" t="s">
        <v>95</v>
      </c>
      <c r="M52" s="62" t="s">
        <v>2112</v>
      </c>
      <c r="N52" s="62" t="s">
        <v>95</v>
      </c>
      <c r="O52" s="62" t="s">
        <v>118</v>
      </c>
      <c r="P52" s="62" t="s">
        <v>2113</v>
      </c>
      <c r="Q52" s="62" t="s">
        <v>156</v>
      </c>
      <c r="R52" s="62" t="s">
        <v>2114</v>
      </c>
      <c r="S52" s="62" t="s">
        <v>215</v>
      </c>
    </row>
    <row r="53" spans="1:19" ht="15" customHeight="1">
      <c r="A53" s="62" t="s">
        <v>2214</v>
      </c>
      <c r="B53" s="62" t="s">
        <v>2215</v>
      </c>
      <c r="C53" s="63">
        <f t="shared" si="1"/>
        <v>2</v>
      </c>
      <c r="D53" s="62" t="s">
        <v>2216</v>
      </c>
      <c r="E53" s="62" t="s">
        <v>2217</v>
      </c>
      <c r="F53" s="62" t="s">
        <v>2110</v>
      </c>
      <c r="G53" s="62" t="s">
        <v>2111</v>
      </c>
      <c r="H53" s="62" t="s">
        <v>114</v>
      </c>
      <c r="I53" s="64">
        <v>33</v>
      </c>
      <c r="J53" s="64">
        <v>16467000</v>
      </c>
      <c r="K53" s="62" t="s">
        <v>14</v>
      </c>
      <c r="L53" s="62" t="s">
        <v>13</v>
      </c>
      <c r="M53" s="62" t="s">
        <v>2218</v>
      </c>
      <c r="N53" s="62" t="s">
        <v>2219</v>
      </c>
      <c r="O53" s="62" t="s">
        <v>15</v>
      </c>
      <c r="P53" s="62" t="s">
        <v>2134</v>
      </c>
      <c r="Q53" s="62" t="s">
        <v>156</v>
      </c>
      <c r="R53" s="62" t="s">
        <v>2114</v>
      </c>
      <c r="S53" s="62" t="s">
        <v>1189</v>
      </c>
    </row>
    <row r="54" spans="1:19" ht="15" customHeight="1">
      <c r="A54" s="62" t="s">
        <v>2214</v>
      </c>
      <c r="B54" s="62" t="s">
        <v>2215</v>
      </c>
      <c r="C54" s="63">
        <f t="shared" si="1"/>
        <v>2</v>
      </c>
      <c r="D54" s="62" t="s">
        <v>2220</v>
      </c>
      <c r="E54" s="62" t="s">
        <v>2221</v>
      </c>
      <c r="F54" s="62" t="s">
        <v>2110</v>
      </c>
      <c r="G54" s="62" t="s">
        <v>2111</v>
      </c>
      <c r="H54" s="62" t="s">
        <v>114</v>
      </c>
      <c r="I54" s="64">
        <v>33</v>
      </c>
      <c r="J54" s="64">
        <v>20130000</v>
      </c>
      <c r="K54" s="62" t="s">
        <v>11</v>
      </c>
      <c r="L54" s="62" t="s">
        <v>10</v>
      </c>
      <c r="M54" s="62" t="s">
        <v>2222</v>
      </c>
      <c r="N54" s="62" t="s">
        <v>10</v>
      </c>
      <c r="O54" s="62" t="s">
        <v>111</v>
      </c>
      <c r="P54" s="62" t="s">
        <v>2223</v>
      </c>
      <c r="Q54" s="62" t="s">
        <v>156</v>
      </c>
      <c r="R54" s="62" t="s">
        <v>2114</v>
      </c>
      <c r="S54" s="62" t="s">
        <v>1189</v>
      </c>
    </row>
    <row r="55" spans="1:19" ht="15" customHeight="1">
      <c r="A55" s="62" t="s">
        <v>2214</v>
      </c>
      <c r="B55" s="62" t="s">
        <v>2215</v>
      </c>
      <c r="C55" s="63">
        <f t="shared" si="1"/>
        <v>2</v>
      </c>
      <c r="D55" s="62" t="s">
        <v>2224</v>
      </c>
      <c r="E55" s="62" t="s">
        <v>2225</v>
      </c>
      <c r="F55" s="62" t="s">
        <v>2110</v>
      </c>
      <c r="G55" s="62" t="s">
        <v>2111</v>
      </c>
      <c r="H55" s="62" t="s">
        <v>114</v>
      </c>
      <c r="I55" s="64">
        <v>33</v>
      </c>
      <c r="J55" s="64">
        <v>7557000</v>
      </c>
      <c r="K55" s="62" t="s">
        <v>116</v>
      </c>
      <c r="L55" s="62" t="s">
        <v>115</v>
      </c>
      <c r="M55" s="62" t="s">
        <v>2226</v>
      </c>
      <c r="N55" s="62" t="s">
        <v>115</v>
      </c>
      <c r="O55" s="62" t="s">
        <v>15</v>
      </c>
      <c r="P55" s="62" t="s">
        <v>2134</v>
      </c>
      <c r="Q55" s="62" t="s">
        <v>156</v>
      </c>
      <c r="R55" s="62" t="s">
        <v>2114</v>
      </c>
      <c r="S55" s="62" t="s">
        <v>1189</v>
      </c>
    </row>
    <row r="56" spans="1:19" ht="15" customHeight="1">
      <c r="A56" s="62" t="s">
        <v>2212</v>
      </c>
      <c r="B56" s="62" t="s">
        <v>2227</v>
      </c>
      <c r="C56" s="63">
        <f t="shared" si="1"/>
        <v>2</v>
      </c>
      <c r="D56" s="62" t="s">
        <v>185</v>
      </c>
      <c r="E56" s="62" t="s">
        <v>2228</v>
      </c>
      <c r="F56" s="62" t="s">
        <v>2150</v>
      </c>
      <c r="G56" s="62" t="s">
        <v>2151</v>
      </c>
      <c r="H56" s="62" t="s">
        <v>2229</v>
      </c>
      <c r="I56" s="64">
        <v>13</v>
      </c>
      <c r="J56" s="64">
        <v>7293000</v>
      </c>
      <c r="K56" s="62" t="s">
        <v>124</v>
      </c>
      <c r="L56" s="62" t="s">
        <v>123</v>
      </c>
      <c r="M56" s="62" t="s">
        <v>2144</v>
      </c>
      <c r="N56" s="62" t="s">
        <v>2145</v>
      </c>
      <c r="O56" s="62" t="s">
        <v>186</v>
      </c>
      <c r="P56" s="62" t="s">
        <v>2230</v>
      </c>
      <c r="Q56" s="62" t="s">
        <v>156</v>
      </c>
      <c r="R56" s="62" t="s">
        <v>2156</v>
      </c>
      <c r="S56" s="62" t="s">
        <v>215</v>
      </c>
    </row>
    <row r="57" spans="1:19" ht="15" customHeight="1">
      <c r="A57" s="62" t="s">
        <v>2231</v>
      </c>
      <c r="B57" s="62" t="s">
        <v>2232</v>
      </c>
      <c r="C57" s="63">
        <f t="shared" si="1"/>
        <v>2</v>
      </c>
      <c r="D57" s="62" t="s">
        <v>2233</v>
      </c>
      <c r="E57" s="62" t="s">
        <v>2234</v>
      </c>
      <c r="F57" s="62" t="s">
        <v>2110</v>
      </c>
      <c r="G57" s="62" t="s">
        <v>2111</v>
      </c>
      <c r="H57" s="62" t="s">
        <v>112</v>
      </c>
      <c r="I57" s="64">
        <v>8</v>
      </c>
      <c r="J57" s="64">
        <v>68496000</v>
      </c>
      <c r="K57" s="62" t="s">
        <v>22</v>
      </c>
      <c r="L57" s="62" t="s">
        <v>21</v>
      </c>
      <c r="M57" s="62" t="s">
        <v>2235</v>
      </c>
      <c r="N57" s="62" t="s">
        <v>2236</v>
      </c>
      <c r="O57" s="62" t="s">
        <v>113</v>
      </c>
      <c r="P57" s="62" t="s">
        <v>2237</v>
      </c>
      <c r="Q57" s="62" t="s">
        <v>156</v>
      </c>
      <c r="R57" s="62" t="s">
        <v>2114</v>
      </c>
      <c r="S57" s="62" t="s">
        <v>215</v>
      </c>
    </row>
    <row r="58" spans="1:19" ht="15" customHeight="1">
      <c r="A58" s="62" t="s">
        <v>2231</v>
      </c>
      <c r="B58" s="62" t="s">
        <v>2232</v>
      </c>
      <c r="C58" s="63">
        <f t="shared" si="1"/>
        <v>2</v>
      </c>
      <c r="D58" s="62" t="s">
        <v>2233</v>
      </c>
      <c r="E58" s="62" t="s">
        <v>2234</v>
      </c>
      <c r="F58" s="62" t="s">
        <v>2110</v>
      </c>
      <c r="G58" s="62" t="s">
        <v>2111</v>
      </c>
      <c r="H58" s="62" t="s">
        <v>112</v>
      </c>
      <c r="I58" s="64">
        <v>4</v>
      </c>
      <c r="J58" s="64">
        <v>7088000</v>
      </c>
      <c r="K58" s="62" t="s">
        <v>22</v>
      </c>
      <c r="L58" s="62" t="s">
        <v>21</v>
      </c>
      <c r="M58" s="62" t="s">
        <v>2235</v>
      </c>
      <c r="N58" s="62" t="s">
        <v>2236</v>
      </c>
      <c r="O58" s="62" t="s">
        <v>113</v>
      </c>
      <c r="P58" s="62" t="s">
        <v>2237</v>
      </c>
      <c r="Q58" s="62" t="s">
        <v>156</v>
      </c>
      <c r="R58" s="62" t="s">
        <v>2114</v>
      </c>
      <c r="S58" s="62" t="s">
        <v>215</v>
      </c>
    </row>
    <row r="59" spans="1:19" ht="15" customHeight="1">
      <c r="A59" s="62" t="s">
        <v>2238</v>
      </c>
      <c r="B59" s="62" t="s">
        <v>2239</v>
      </c>
      <c r="C59" s="63">
        <f t="shared" si="1"/>
        <v>3</v>
      </c>
      <c r="D59" s="62" t="s">
        <v>2240</v>
      </c>
      <c r="E59" s="62" t="s">
        <v>2241</v>
      </c>
      <c r="F59" s="62" t="s">
        <v>2110</v>
      </c>
      <c r="G59" s="62" t="s">
        <v>2111</v>
      </c>
      <c r="H59" s="62" t="s">
        <v>104</v>
      </c>
      <c r="I59" s="64">
        <v>35</v>
      </c>
      <c r="J59" s="64">
        <v>35350000</v>
      </c>
      <c r="K59" s="62" t="s">
        <v>106</v>
      </c>
      <c r="L59" s="62" t="s">
        <v>105</v>
      </c>
      <c r="M59" s="62" t="s">
        <v>2242</v>
      </c>
      <c r="N59" s="62" t="s">
        <v>105</v>
      </c>
      <c r="O59" s="62" t="s">
        <v>15</v>
      </c>
      <c r="P59" s="62" t="s">
        <v>2134</v>
      </c>
      <c r="Q59" s="62" t="s">
        <v>156</v>
      </c>
      <c r="R59" s="62" t="s">
        <v>2114</v>
      </c>
      <c r="S59" s="62" t="s">
        <v>1189</v>
      </c>
    </row>
    <row r="60" spans="1:19" ht="15" customHeight="1">
      <c r="A60" s="62" t="s">
        <v>2238</v>
      </c>
      <c r="B60" s="62" t="s">
        <v>2239</v>
      </c>
      <c r="C60" s="63">
        <f t="shared" si="1"/>
        <v>3</v>
      </c>
      <c r="D60" s="62" t="s">
        <v>2243</v>
      </c>
      <c r="E60" s="62" t="s">
        <v>2244</v>
      </c>
      <c r="F60" s="62" t="s">
        <v>2110</v>
      </c>
      <c r="G60" s="62" t="s">
        <v>2111</v>
      </c>
      <c r="H60" s="62" t="s">
        <v>108</v>
      </c>
      <c r="I60" s="64">
        <v>35</v>
      </c>
      <c r="J60" s="64">
        <v>45045000</v>
      </c>
      <c r="K60" s="62" t="s">
        <v>106</v>
      </c>
      <c r="L60" s="62" t="s">
        <v>105</v>
      </c>
      <c r="M60" s="62" t="s">
        <v>2242</v>
      </c>
      <c r="N60" s="62" t="s">
        <v>105</v>
      </c>
      <c r="O60" s="62" t="s">
        <v>111</v>
      </c>
      <c r="P60" s="62" t="s">
        <v>2223</v>
      </c>
      <c r="Q60" s="62" t="s">
        <v>156</v>
      </c>
      <c r="R60" s="62" t="s">
        <v>2114</v>
      </c>
      <c r="S60" s="62" t="s">
        <v>1189</v>
      </c>
    </row>
    <row r="61" spans="1:19" ht="15" customHeight="1">
      <c r="A61" s="62" t="s">
        <v>2238</v>
      </c>
      <c r="B61" s="62" t="s">
        <v>2239</v>
      </c>
      <c r="C61" s="63">
        <f t="shared" si="1"/>
        <v>3</v>
      </c>
      <c r="D61" s="62" t="s">
        <v>2243</v>
      </c>
      <c r="E61" s="62" t="s">
        <v>2244</v>
      </c>
      <c r="F61" s="62" t="s">
        <v>2110</v>
      </c>
      <c r="G61" s="62" t="s">
        <v>2111</v>
      </c>
      <c r="H61" s="62" t="s">
        <v>108</v>
      </c>
      <c r="I61" s="64">
        <v>32</v>
      </c>
      <c r="J61" s="64">
        <v>256000</v>
      </c>
      <c r="K61" s="62" t="s">
        <v>110</v>
      </c>
      <c r="L61" s="62" t="s">
        <v>109</v>
      </c>
      <c r="M61" s="62" t="s">
        <v>2245</v>
      </c>
      <c r="N61" s="62" t="s">
        <v>2246</v>
      </c>
      <c r="O61" s="62" t="s">
        <v>111</v>
      </c>
      <c r="P61" s="62" t="s">
        <v>2223</v>
      </c>
      <c r="Q61" s="62" t="s">
        <v>156</v>
      </c>
      <c r="R61" s="62" t="s">
        <v>2114</v>
      </c>
      <c r="S61" s="62" t="s">
        <v>1189</v>
      </c>
    </row>
    <row r="62" spans="1:19" ht="15" customHeight="1">
      <c r="A62" s="62" t="s">
        <v>2238</v>
      </c>
      <c r="B62" s="62" t="s">
        <v>2239</v>
      </c>
      <c r="C62" s="63">
        <f t="shared" si="1"/>
        <v>3</v>
      </c>
      <c r="D62" s="62" t="s">
        <v>2247</v>
      </c>
      <c r="E62" s="62" t="s">
        <v>2248</v>
      </c>
      <c r="F62" s="62" t="s">
        <v>2110</v>
      </c>
      <c r="G62" s="62" t="s">
        <v>2111</v>
      </c>
      <c r="H62" s="62" t="s">
        <v>107</v>
      </c>
      <c r="I62" s="64">
        <v>24</v>
      </c>
      <c r="J62" s="64">
        <v>16720800</v>
      </c>
      <c r="K62" s="62" t="s">
        <v>71</v>
      </c>
      <c r="L62" s="62" t="s">
        <v>70</v>
      </c>
      <c r="M62" s="62" t="s">
        <v>2249</v>
      </c>
      <c r="N62" s="62" t="s">
        <v>70</v>
      </c>
      <c r="O62" s="62" t="s">
        <v>43</v>
      </c>
      <c r="P62" s="62" t="s">
        <v>2250</v>
      </c>
      <c r="Q62" s="62" t="s">
        <v>156</v>
      </c>
      <c r="R62" s="62" t="s">
        <v>2114</v>
      </c>
      <c r="S62" s="62" t="s">
        <v>2126</v>
      </c>
    </row>
    <row r="63" spans="1:19" ht="15" customHeight="1">
      <c r="A63" s="62" t="s">
        <v>2238</v>
      </c>
      <c r="B63" s="62" t="s">
        <v>2239</v>
      </c>
      <c r="C63" s="63">
        <f t="shared" si="1"/>
        <v>3</v>
      </c>
      <c r="D63" s="62" t="s">
        <v>2247</v>
      </c>
      <c r="E63" s="62" t="s">
        <v>2248</v>
      </c>
      <c r="F63" s="62" t="s">
        <v>2110</v>
      </c>
      <c r="G63" s="62" t="s">
        <v>2111</v>
      </c>
      <c r="H63" s="62" t="s">
        <v>107</v>
      </c>
      <c r="I63" s="64">
        <v>24</v>
      </c>
      <c r="J63" s="64">
        <v>4764000</v>
      </c>
      <c r="K63" s="62" t="s">
        <v>75</v>
      </c>
      <c r="L63" s="62" t="s">
        <v>74</v>
      </c>
      <c r="M63" s="62" t="s">
        <v>2251</v>
      </c>
      <c r="N63" s="62" t="s">
        <v>2252</v>
      </c>
      <c r="O63" s="62" t="s">
        <v>43</v>
      </c>
      <c r="P63" s="62" t="s">
        <v>2250</v>
      </c>
      <c r="Q63" s="62" t="s">
        <v>156</v>
      </c>
      <c r="R63" s="62" t="s">
        <v>2114</v>
      </c>
      <c r="S63" s="62" t="s">
        <v>2126</v>
      </c>
    </row>
    <row r="64" spans="1:19" ht="15" customHeight="1">
      <c r="A64" s="62" t="s">
        <v>2238</v>
      </c>
      <c r="B64" s="62" t="s">
        <v>2239</v>
      </c>
      <c r="C64" s="63">
        <f t="shared" si="1"/>
        <v>3</v>
      </c>
      <c r="D64" s="62" t="s">
        <v>2247</v>
      </c>
      <c r="E64" s="62" t="s">
        <v>2248</v>
      </c>
      <c r="F64" s="62" t="s">
        <v>2110</v>
      </c>
      <c r="G64" s="62" t="s">
        <v>2111</v>
      </c>
      <c r="H64" s="62" t="s">
        <v>107</v>
      </c>
      <c r="I64" s="64">
        <v>24</v>
      </c>
      <c r="J64" s="64">
        <v>624000</v>
      </c>
      <c r="K64" s="62" t="s">
        <v>73</v>
      </c>
      <c r="L64" s="62" t="s">
        <v>72</v>
      </c>
      <c r="M64" s="62" t="s">
        <v>2253</v>
      </c>
      <c r="N64" s="62" t="s">
        <v>2254</v>
      </c>
      <c r="O64" s="62" t="s">
        <v>43</v>
      </c>
      <c r="P64" s="62" t="s">
        <v>2250</v>
      </c>
      <c r="Q64" s="62" t="s">
        <v>156</v>
      </c>
      <c r="R64" s="62" t="s">
        <v>2114</v>
      </c>
      <c r="S64" s="62" t="s">
        <v>2126</v>
      </c>
    </row>
    <row r="65" spans="1:19" ht="15" customHeight="1">
      <c r="A65" s="62" t="s">
        <v>2255</v>
      </c>
      <c r="B65" s="62" t="s">
        <v>2256</v>
      </c>
      <c r="C65" s="63">
        <f t="shared" si="1"/>
        <v>3</v>
      </c>
      <c r="D65" s="62" t="s">
        <v>183</v>
      </c>
      <c r="E65" s="62" t="s">
        <v>2257</v>
      </c>
      <c r="F65" s="62" t="s">
        <v>2150</v>
      </c>
      <c r="G65" s="62" t="s">
        <v>2151</v>
      </c>
      <c r="H65" s="62" t="s">
        <v>2258</v>
      </c>
      <c r="I65" s="64">
        <v>1</v>
      </c>
      <c r="J65" s="64">
        <v>3429000</v>
      </c>
      <c r="K65" s="62" t="s">
        <v>26</v>
      </c>
      <c r="L65" s="62" t="s">
        <v>25</v>
      </c>
      <c r="M65" s="62" t="s">
        <v>2119</v>
      </c>
      <c r="N65" s="62" t="s">
        <v>25</v>
      </c>
      <c r="O65" s="62" t="s">
        <v>184</v>
      </c>
      <c r="P65" s="62" t="s">
        <v>2259</v>
      </c>
      <c r="Q65" s="62" t="s">
        <v>156</v>
      </c>
      <c r="R65" s="62" t="s">
        <v>2156</v>
      </c>
      <c r="S65" s="62" t="s">
        <v>215</v>
      </c>
    </row>
    <row r="66" spans="1:19" ht="15" customHeight="1">
      <c r="A66" s="62" t="s">
        <v>2255</v>
      </c>
      <c r="B66" s="62" t="s">
        <v>2256</v>
      </c>
      <c r="C66" s="63">
        <f t="shared" si="1"/>
        <v>3</v>
      </c>
      <c r="D66" s="62" t="s">
        <v>183</v>
      </c>
      <c r="E66" s="62" t="s">
        <v>2257</v>
      </c>
      <c r="F66" s="62" t="s">
        <v>2150</v>
      </c>
      <c r="G66" s="62" t="s">
        <v>2151</v>
      </c>
      <c r="H66" s="62" t="s">
        <v>2258</v>
      </c>
      <c r="I66" s="64">
        <v>2</v>
      </c>
      <c r="J66" s="64">
        <v>19670000</v>
      </c>
      <c r="K66" s="62" t="s">
        <v>2260</v>
      </c>
      <c r="L66" s="62" t="s">
        <v>2261</v>
      </c>
      <c r="M66" s="62" t="s">
        <v>2262</v>
      </c>
      <c r="N66" s="62" t="s">
        <v>2261</v>
      </c>
      <c r="O66" s="62" t="s">
        <v>184</v>
      </c>
      <c r="P66" s="62" t="s">
        <v>2259</v>
      </c>
      <c r="Q66" s="62" t="s">
        <v>156</v>
      </c>
      <c r="R66" s="62" t="s">
        <v>2156</v>
      </c>
      <c r="S66" s="62" t="s">
        <v>215</v>
      </c>
    </row>
    <row r="67" spans="1:19" ht="15" customHeight="1">
      <c r="A67" s="62" t="s">
        <v>2255</v>
      </c>
      <c r="B67" s="62" t="s">
        <v>2256</v>
      </c>
      <c r="C67" s="63">
        <f t="shared" si="1"/>
        <v>3</v>
      </c>
      <c r="D67" s="62" t="s">
        <v>183</v>
      </c>
      <c r="E67" s="62" t="s">
        <v>2257</v>
      </c>
      <c r="F67" s="62" t="s">
        <v>2150</v>
      </c>
      <c r="G67" s="62" t="s">
        <v>2151</v>
      </c>
      <c r="H67" s="62" t="s">
        <v>2258</v>
      </c>
      <c r="I67" s="64">
        <v>2</v>
      </c>
      <c r="J67" s="64">
        <v>1070000</v>
      </c>
      <c r="K67" s="62" t="s">
        <v>2263</v>
      </c>
      <c r="L67" s="62" t="s">
        <v>2264</v>
      </c>
      <c r="M67" s="62" t="s">
        <v>2265</v>
      </c>
      <c r="N67" s="62" t="s">
        <v>2264</v>
      </c>
      <c r="O67" s="62" t="s">
        <v>184</v>
      </c>
      <c r="P67" s="62" t="s">
        <v>2259</v>
      </c>
      <c r="Q67" s="62" t="s">
        <v>156</v>
      </c>
      <c r="R67" s="62" t="s">
        <v>2156</v>
      </c>
      <c r="S67" s="62" t="s">
        <v>215</v>
      </c>
    </row>
    <row r="68" spans="1:19" ht="15" customHeight="1">
      <c r="A68" s="62" t="s">
        <v>2255</v>
      </c>
      <c r="B68" s="62" t="s">
        <v>2256</v>
      </c>
      <c r="C68" s="63">
        <f t="shared" si="1"/>
        <v>3</v>
      </c>
      <c r="D68" s="62" t="s">
        <v>183</v>
      </c>
      <c r="E68" s="62" t="s">
        <v>2257</v>
      </c>
      <c r="F68" s="62" t="s">
        <v>2150</v>
      </c>
      <c r="G68" s="62" t="s">
        <v>2151</v>
      </c>
      <c r="H68" s="62" t="s">
        <v>2258</v>
      </c>
      <c r="I68" s="64">
        <v>1</v>
      </c>
      <c r="J68" s="64">
        <v>652000</v>
      </c>
      <c r="K68" s="62" t="s">
        <v>2266</v>
      </c>
      <c r="L68" s="62" t="s">
        <v>2267</v>
      </c>
      <c r="M68" s="62" t="s">
        <v>2268</v>
      </c>
      <c r="N68" s="62" t="s">
        <v>2267</v>
      </c>
      <c r="O68" s="62" t="s">
        <v>184</v>
      </c>
      <c r="P68" s="62" t="s">
        <v>2259</v>
      </c>
      <c r="Q68" s="62" t="s">
        <v>156</v>
      </c>
      <c r="R68" s="62" t="s">
        <v>2156</v>
      </c>
      <c r="S68" s="62" t="s">
        <v>215</v>
      </c>
    </row>
    <row r="69" spans="1:19" ht="15" customHeight="1">
      <c r="A69" s="62" t="s">
        <v>2255</v>
      </c>
      <c r="B69" s="62" t="s">
        <v>2256</v>
      </c>
      <c r="C69" s="63">
        <f t="shared" si="1"/>
        <v>3</v>
      </c>
      <c r="D69" s="62" t="s">
        <v>183</v>
      </c>
      <c r="E69" s="62" t="s">
        <v>2257</v>
      </c>
      <c r="F69" s="62" t="s">
        <v>2150</v>
      </c>
      <c r="G69" s="62" t="s">
        <v>2151</v>
      </c>
      <c r="H69" s="62" t="s">
        <v>2258</v>
      </c>
      <c r="I69" s="64">
        <v>4</v>
      </c>
      <c r="J69" s="64">
        <v>48140000</v>
      </c>
      <c r="K69" s="62" t="s">
        <v>2269</v>
      </c>
      <c r="L69" s="62" t="s">
        <v>2270</v>
      </c>
      <c r="M69" s="62" t="s">
        <v>2271</v>
      </c>
      <c r="N69" s="62" t="s">
        <v>2270</v>
      </c>
      <c r="O69" s="62" t="s">
        <v>184</v>
      </c>
      <c r="P69" s="62" t="s">
        <v>2259</v>
      </c>
      <c r="Q69" s="62" t="s">
        <v>156</v>
      </c>
      <c r="R69" s="62" t="s">
        <v>2156</v>
      </c>
      <c r="S69" s="62" t="s">
        <v>215</v>
      </c>
    </row>
    <row r="70" spans="1:19" ht="15" customHeight="1">
      <c r="A70" s="62" t="s">
        <v>2272</v>
      </c>
      <c r="B70" s="62" t="s">
        <v>2273</v>
      </c>
      <c r="C70" s="63">
        <f t="shared" si="1"/>
        <v>3</v>
      </c>
      <c r="D70" s="62" t="s">
        <v>173</v>
      </c>
      <c r="E70" s="62" t="s">
        <v>2274</v>
      </c>
      <c r="F70" s="62" t="s">
        <v>2275</v>
      </c>
      <c r="G70" s="62" t="s">
        <v>2276</v>
      </c>
      <c r="H70" s="62" t="s">
        <v>2277</v>
      </c>
      <c r="I70" s="64">
        <v>1</v>
      </c>
      <c r="J70" s="64">
        <v>30510000</v>
      </c>
      <c r="K70" s="62" t="s">
        <v>48</v>
      </c>
      <c r="L70" s="62" t="s">
        <v>47</v>
      </c>
      <c r="M70" s="62" t="s">
        <v>2097</v>
      </c>
      <c r="N70" s="62" t="s">
        <v>47</v>
      </c>
      <c r="O70" s="62" t="s">
        <v>49</v>
      </c>
      <c r="P70" s="62" t="s">
        <v>2098</v>
      </c>
      <c r="Q70" s="62" t="s">
        <v>156</v>
      </c>
      <c r="R70" s="62" t="s">
        <v>2278</v>
      </c>
      <c r="S70" s="62" t="s">
        <v>2100</v>
      </c>
    </row>
    <row r="71" spans="1:19" ht="15" customHeight="1">
      <c r="A71" s="62" t="s">
        <v>2272</v>
      </c>
      <c r="B71" s="62" t="s">
        <v>2273</v>
      </c>
      <c r="C71" s="63">
        <f t="shared" si="1"/>
        <v>3</v>
      </c>
      <c r="D71" s="62" t="s">
        <v>173</v>
      </c>
      <c r="E71" s="62" t="s">
        <v>2274</v>
      </c>
      <c r="F71" s="62" t="s">
        <v>2275</v>
      </c>
      <c r="G71" s="62" t="s">
        <v>2276</v>
      </c>
      <c r="H71" s="62" t="s">
        <v>2277</v>
      </c>
      <c r="I71" s="64">
        <v>1</v>
      </c>
      <c r="J71" s="64">
        <v>2020000</v>
      </c>
      <c r="K71" s="62" t="s">
        <v>59</v>
      </c>
      <c r="L71" s="62" t="s">
        <v>58</v>
      </c>
      <c r="M71" s="62" t="s">
        <v>2101</v>
      </c>
      <c r="N71" s="62" t="s">
        <v>2102</v>
      </c>
      <c r="O71" s="62" t="s">
        <v>49</v>
      </c>
      <c r="P71" s="62" t="s">
        <v>2098</v>
      </c>
      <c r="Q71" s="62" t="s">
        <v>156</v>
      </c>
      <c r="R71" s="62" t="s">
        <v>2278</v>
      </c>
      <c r="S71" s="62" t="s">
        <v>2100</v>
      </c>
    </row>
    <row r="72" spans="1:19" ht="15" customHeight="1">
      <c r="A72" s="62" t="s">
        <v>2272</v>
      </c>
      <c r="B72" s="62" t="s">
        <v>2273</v>
      </c>
      <c r="C72" s="63">
        <f t="shared" si="1"/>
        <v>3</v>
      </c>
      <c r="D72" s="62" t="s">
        <v>173</v>
      </c>
      <c r="E72" s="62" t="s">
        <v>2274</v>
      </c>
      <c r="F72" s="62" t="s">
        <v>2275</v>
      </c>
      <c r="G72" s="62" t="s">
        <v>2276</v>
      </c>
      <c r="H72" s="62" t="s">
        <v>2277</v>
      </c>
      <c r="I72" s="64">
        <v>1</v>
      </c>
      <c r="J72" s="64">
        <v>340000</v>
      </c>
      <c r="K72" s="62" t="s">
        <v>55</v>
      </c>
      <c r="L72" s="62" t="s">
        <v>54</v>
      </c>
      <c r="M72" s="62" t="s">
        <v>2103</v>
      </c>
      <c r="N72" s="62" t="s">
        <v>54</v>
      </c>
      <c r="O72" s="62" t="s">
        <v>49</v>
      </c>
      <c r="P72" s="62" t="s">
        <v>2098</v>
      </c>
      <c r="Q72" s="62" t="s">
        <v>156</v>
      </c>
      <c r="R72" s="62" t="s">
        <v>2278</v>
      </c>
      <c r="S72" s="62" t="s">
        <v>2100</v>
      </c>
    </row>
    <row r="73" spans="1:19" ht="15" customHeight="1">
      <c r="A73" s="62" t="s">
        <v>2272</v>
      </c>
      <c r="B73" s="62" t="s">
        <v>2273</v>
      </c>
      <c r="C73" s="63">
        <f t="shared" si="1"/>
        <v>3</v>
      </c>
      <c r="D73" s="62" t="s">
        <v>173</v>
      </c>
      <c r="E73" s="62" t="s">
        <v>2274</v>
      </c>
      <c r="F73" s="62" t="s">
        <v>2275</v>
      </c>
      <c r="G73" s="62" t="s">
        <v>2276</v>
      </c>
      <c r="H73" s="62" t="s">
        <v>2277</v>
      </c>
      <c r="I73" s="64">
        <v>1</v>
      </c>
      <c r="J73" s="64">
        <v>3050000</v>
      </c>
      <c r="K73" s="62" t="s">
        <v>51</v>
      </c>
      <c r="L73" s="62" t="s">
        <v>50</v>
      </c>
      <c r="M73" s="62" t="s">
        <v>2104</v>
      </c>
      <c r="N73" s="62" t="s">
        <v>50</v>
      </c>
      <c r="O73" s="62" t="s">
        <v>49</v>
      </c>
      <c r="P73" s="62" t="s">
        <v>2098</v>
      </c>
      <c r="Q73" s="62" t="s">
        <v>156</v>
      </c>
      <c r="R73" s="62" t="s">
        <v>2278</v>
      </c>
      <c r="S73" s="62" t="s">
        <v>2100</v>
      </c>
    </row>
    <row r="74" spans="1:19" ht="15" customHeight="1">
      <c r="A74" s="62" t="s">
        <v>2272</v>
      </c>
      <c r="B74" s="62" t="s">
        <v>2273</v>
      </c>
      <c r="C74" s="63">
        <f t="shared" si="1"/>
        <v>3</v>
      </c>
      <c r="D74" s="62" t="s">
        <v>173</v>
      </c>
      <c r="E74" s="62" t="s">
        <v>2274</v>
      </c>
      <c r="F74" s="62" t="s">
        <v>2275</v>
      </c>
      <c r="G74" s="62" t="s">
        <v>2276</v>
      </c>
      <c r="H74" s="62" t="s">
        <v>2277</v>
      </c>
      <c r="I74" s="64">
        <v>1</v>
      </c>
      <c r="J74" s="64">
        <v>1530000</v>
      </c>
      <c r="K74" s="62" t="s">
        <v>53</v>
      </c>
      <c r="L74" s="62" t="s">
        <v>52</v>
      </c>
      <c r="M74" s="62" t="s">
        <v>2105</v>
      </c>
      <c r="N74" s="62" t="s">
        <v>52</v>
      </c>
      <c r="O74" s="62" t="s">
        <v>49</v>
      </c>
      <c r="P74" s="62" t="s">
        <v>2098</v>
      </c>
      <c r="Q74" s="62" t="s">
        <v>156</v>
      </c>
      <c r="R74" s="62" t="s">
        <v>2278</v>
      </c>
      <c r="S74" s="62" t="s">
        <v>2100</v>
      </c>
    </row>
    <row r="75" spans="1:19" ht="15" customHeight="1">
      <c r="A75" s="62" t="s">
        <v>2279</v>
      </c>
      <c r="B75" s="62" t="s">
        <v>2280</v>
      </c>
      <c r="C75" s="63">
        <f t="shared" si="1"/>
        <v>3</v>
      </c>
      <c r="D75" s="62" t="s">
        <v>2281</v>
      </c>
      <c r="E75" s="62" t="s">
        <v>2282</v>
      </c>
      <c r="F75" s="62" t="s">
        <v>2110</v>
      </c>
      <c r="G75" s="62" t="s">
        <v>2111</v>
      </c>
      <c r="H75" s="62" t="s">
        <v>100</v>
      </c>
      <c r="I75" s="64">
        <v>16</v>
      </c>
      <c r="J75" s="64">
        <v>1728000</v>
      </c>
      <c r="K75" s="62" t="s">
        <v>102</v>
      </c>
      <c r="L75" s="62" t="s">
        <v>101</v>
      </c>
      <c r="M75" s="62" t="s">
        <v>2172</v>
      </c>
      <c r="N75" s="62" t="s">
        <v>101</v>
      </c>
      <c r="O75" s="62" t="s">
        <v>103</v>
      </c>
      <c r="P75" s="62" t="s">
        <v>2283</v>
      </c>
      <c r="Q75" s="62" t="s">
        <v>156</v>
      </c>
      <c r="R75" s="62" t="s">
        <v>2114</v>
      </c>
      <c r="S75" s="62" t="s">
        <v>2126</v>
      </c>
    </row>
    <row r="76" spans="1:19" ht="15" customHeight="1">
      <c r="A76" s="62" t="s">
        <v>2284</v>
      </c>
      <c r="B76" s="62" t="s">
        <v>2285</v>
      </c>
      <c r="C76" s="63">
        <f t="shared" si="1"/>
        <v>3</v>
      </c>
      <c r="D76" s="62" t="s">
        <v>182</v>
      </c>
      <c r="E76" s="62" t="s">
        <v>2286</v>
      </c>
      <c r="F76" s="62" t="s">
        <v>2150</v>
      </c>
      <c r="G76" s="62" t="s">
        <v>2151</v>
      </c>
      <c r="H76" s="62" t="s">
        <v>2287</v>
      </c>
      <c r="I76" s="64">
        <v>6</v>
      </c>
      <c r="J76" s="64">
        <v>22836000</v>
      </c>
      <c r="K76" s="62" t="s">
        <v>2288</v>
      </c>
      <c r="L76" s="62" t="s">
        <v>171</v>
      </c>
      <c r="M76" s="62" t="s">
        <v>2289</v>
      </c>
      <c r="N76" s="62" t="s">
        <v>2290</v>
      </c>
      <c r="O76" s="62" t="s">
        <v>172</v>
      </c>
      <c r="P76" s="62" t="s">
        <v>2291</v>
      </c>
      <c r="Q76" s="62" t="s">
        <v>156</v>
      </c>
      <c r="R76" s="62" t="s">
        <v>2156</v>
      </c>
      <c r="S76" s="62" t="s">
        <v>215</v>
      </c>
    </row>
    <row r="77" spans="1:19" ht="15" customHeight="1">
      <c r="A77" s="62" t="s">
        <v>2292</v>
      </c>
      <c r="B77" s="62" t="s">
        <v>2293</v>
      </c>
      <c r="C77" s="63">
        <f t="shared" si="1"/>
        <v>3</v>
      </c>
      <c r="D77" s="62" t="s">
        <v>2294</v>
      </c>
      <c r="E77" s="62" t="s">
        <v>2295</v>
      </c>
      <c r="F77" s="62" t="s">
        <v>2110</v>
      </c>
      <c r="G77" s="62" t="s">
        <v>2111</v>
      </c>
      <c r="H77" s="62" t="s">
        <v>98</v>
      </c>
      <c r="I77" s="64">
        <v>2</v>
      </c>
      <c r="J77" s="64">
        <v>30000000</v>
      </c>
      <c r="K77" s="62" t="s">
        <v>18</v>
      </c>
      <c r="L77" s="62" t="s">
        <v>17</v>
      </c>
      <c r="M77" s="62" t="s">
        <v>2296</v>
      </c>
      <c r="N77" s="62" t="s">
        <v>2297</v>
      </c>
      <c r="O77" s="62" t="s">
        <v>99</v>
      </c>
      <c r="P77" s="62" t="s">
        <v>2298</v>
      </c>
      <c r="Q77" s="62" t="s">
        <v>156</v>
      </c>
      <c r="R77" s="62" t="s">
        <v>2114</v>
      </c>
      <c r="S77" s="62" t="s">
        <v>215</v>
      </c>
    </row>
    <row r="78" spans="1:19" ht="15" customHeight="1">
      <c r="A78" s="62" t="s">
        <v>2299</v>
      </c>
      <c r="B78" s="62" t="s">
        <v>2300</v>
      </c>
      <c r="C78" s="63">
        <f t="shared" ref="C78:C136" si="2">IF(OR(MID(A78,5,2)="01",MID(A78,5,2)="02",MID(A78,5,2)="03"),1,IF(OR(MID(A78,5,2)="04",MID(A78,5,2)="05",MID(A78,5,2)="06"),2,IF(OR(MID(A78,5,2)="07",MID(A78,5,2)="08",MID(A78,5,2)="09"),3,4)))</f>
        <v>3</v>
      </c>
      <c r="D78" s="62" t="s">
        <v>2301</v>
      </c>
      <c r="E78" s="62" t="s">
        <v>2302</v>
      </c>
      <c r="F78" s="62" t="s">
        <v>2110</v>
      </c>
      <c r="G78" s="62" t="s">
        <v>2111</v>
      </c>
      <c r="H78" s="62" t="s">
        <v>94</v>
      </c>
      <c r="I78" s="64">
        <v>3136</v>
      </c>
      <c r="J78" s="64">
        <v>312847360</v>
      </c>
      <c r="K78" s="62" t="s">
        <v>96</v>
      </c>
      <c r="L78" s="62" t="s">
        <v>95</v>
      </c>
      <c r="M78" s="62" t="s">
        <v>2112</v>
      </c>
      <c r="N78" s="62" t="s">
        <v>95</v>
      </c>
      <c r="O78" s="62" t="s">
        <v>97</v>
      </c>
      <c r="P78" s="62" t="s">
        <v>2303</v>
      </c>
      <c r="Q78" s="62" t="s">
        <v>156</v>
      </c>
      <c r="R78" s="62" t="s">
        <v>2114</v>
      </c>
      <c r="S78" s="62" t="s">
        <v>2126</v>
      </c>
    </row>
    <row r="79" spans="1:19" ht="15" customHeight="1">
      <c r="A79" s="62" t="s">
        <v>2304</v>
      </c>
      <c r="B79" s="62" t="s">
        <v>2285</v>
      </c>
      <c r="C79" s="63">
        <f t="shared" si="2"/>
        <v>3</v>
      </c>
      <c r="D79" s="62" t="s">
        <v>2305</v>
      </c>
      <c r="E79" s="62" t="s">
        <v>2306</v>
      </c>
      <c r="F79" s="62" t="s">
        <v>2110</v>
      </c>
      <c r="G79" s="62" t="s">
        <v>2111</v>
      </c>
      <c r="H79" s="62" t="s">
        <v>90</v>
      </c>
      <c r="I79" s="64">
        <v>6</v>
      </c>
      <c r="J79" s="64">
        <v>36300000</v>
      </c>
      <c r="K79" s="62" t="s">
        <v>92</v>
      </c>
      <c r="L79" s="62" t="s">
        <v>91</v>
      </c>
      <c r="M79" s="62" t="s">
        <v>2307</v>
      </c>
      <c r="N79" s="62" t="s">
        <v>91</v>
      </c>
      <c r="O79" s="62" t="s">
        <v>93</v>
      </c>
      <c r="P79" s="62" t="s">
        <v>2308</v>
      </c>
      <c r="Q79" s="62" t="s">
        <v>156</v>
      </c>
      <c r="R79" s="62" t="s">
        <v>2114</v>
      </c>
      <c r="S79" s="62" t="s">
        <v>215</v>
      </c>
    </row>
    <row r="80" spans="1:19" ht="15" customHeight="1">
      <c r="A80" s="62" t="s">
        <v>2304</v>
      </c>
      <c r="B80" s="62" t="s">
        <v>2285</v>
      </c>
      <c r="C80" s="63">
        <f t="shared" si="2"/>
        <v>3</v>
      </c>
      <c r="D80" s="62" t="s">
        <v>2305</v>
      </c>
      <c r="E80" s="62" t="s">
        <v>2306</v>
      </c>
      <c r="F80" s="62" t="s">
        <v>2110</v>
      </c>
      <c r="G80" s="62" t="s">
        <v>2111</v>
      </c>
      <c r="H80" s="62" t="s">
        <v>90</v>
      </c>
      <c r="I80" s="64">
        <v>2</v>
      </c>
      <c r="J80" s="64">
        <v>9900000</v>
      </c>
      <c r="K80" s="62" t="s">
        <v>92</v>
      </c>
      <c r="L80" s="62" t="s">
        <v>91</v>
      </c>
      <c r="M80" s="62" t="s">
        <v>2307</v>
      </c>
      <c r="N80" s="62" t="s">
        <v>91</v>
      </c>
      <c r="O80" s="62" t="s">
        <v>93</v>
      </c>
      <c r="P80" s="62" t="s">
        <v>2308</v>
      </c>
      <c r="Q80" s="62" t="s">
        <v>156</v>
      </c>
      <c r="R80" s="62" t="s">
        <v>2114</v>
      </c>
      <c r="S80" s="62" t="s">
        <v>215</v>
      </c>
    </row>
    <row r="81" spans="1:19" ht="15" customHeight="1">
      <c r="A81" s="62" t="s">
        <v>2304</v>
      </c>
      <c r="B81" s="62" t="s">
        <v>2285</v>
      </c>
      <c r="C81" s="63">
        <f t="shared" si="2"/>
        <v>3</v>
      </c>
      <c r="D81" s="62" t="s">
        <v>2305</v>
      </c>
      <c r="E81" s="62" t="s">
        <v>2306</v>
      </c>
      <c r="F81" s="62" t="s">
        <v>2110</v>
      </c>
      <c r="G81" s="62" t="s">
        <v>2111</v>
      </c>
      <c r="H81" s="62" t="s">
        <v>90</v>
      </c>
      <c r="I81" s="64">
        <v>2</v>
      </c>
      <c r="J81" s="64">
        <v>26400000</v>
      </c>
      <c r="K81" s="62" t="s">
        <v>92</v>
      </c>
      <c r="L81" s="62" t="s">
        <v>91</v>
      </c>
      <c r="M81" s="62" t="s">
        <v>2307</v>
      </c>
      <c r="N81" s="62" t="s">
        <v>91</v>
      </c>
      <c r="O81" s="62" t="s">
        <v>93</v>
      </c>
      <c r="P81" s="62" t="s">
        <v>2308</v>
      </c>
      <c r="Q81" s="62" t="s">
        <v>156</v>
      </c>
      <c r="R81" s="62" t="s">
        <v>2114</v>
      </c>
      <c r="S81" s="62" t="s">
        <v>215</v>
      </c>
    </row>
    <row r="82" spans="1:19" ht="15" customHeight="1">
      <c r="A82" s="62" t="s">
        <v>2309</v>
      </c>
      <c r="B82" s="62" t="s">
        <v>2310</v>
      </c>
      <c r="C82" s="63">
        <f t="shared" si="2"/>
        <v>3</v>
      </c>
      <c r="D82" s="62" t="s">
        <v>2311</v>
      </c>
      <c r="E82" s="62" t="s">
        <v>2312</v>
      </c>
      <c r="F82" s="62" t="s">
        <v>2110</v>
      </c>
      <c r="G82" s="62" t="s">
        <v>2111</v>
      </c>
      <c r="H82" s="62" t="s">
        <v>88</v>
      </c>
      <c r="I82" s="64">
        <v>1</v>
      </c>
      <c r="J82" s="64">
        <v>41800000</v>
      </c>
      <c r="K82" s="62" t="s">
        <v>18</v>
      </c>
      <c r="L82" s="62" t="s">
        <v>17</v>
      </c>
      <c r="M82" s="62" t="s">
        <v>2296</v>
      </c>
      <c r="N82" s="62" t="s">
        <v>2297</v>
      </c>
      <c r="O82" s="62" t="s">
        <v>89</v>
      </c>
      <c r="P82" s="62" t="s">
        <v>2313</v>
      </c>
      <c r="Q82" s="62" t="s">
        <v>156</v>
      </c>
      <c r="R82" s="62" t="s">
        <v>2114</v>
      </c>
      <c r="S82" s="62" t="s">
        <v>2100</v>
      </c>
    </row>
    <row r="83" spans="1:19" ht="15" customHeight="1">
      <c r="A83" s="62" t="s">
        <v>2309</v>
      </c>
      <c r="B83" s="62" t="s">
        <v>2310</v>
      </c>
      <c r="C83" s="63">
        <f t="shared" si="2"/>
        <v>3</v>
      </c>
      <c r="D83" s="62" t="s">
        <v>2311</v>
      </c>
      <c r="E83" s="62" t="s">
        <v>2312</v>
      </c>
      <c r="F83" s="62" t="s">
        <v>2110</v>
      </c>
      <c r="G83" s="62" t="s">
        <v>2111</v>
      </c>
      <c r="H83" s="62" t="s">
        <v>88</v>
      </c>
      <c r="I83" s="64">
        <v>67</v>
      </c>
      <c r="J83" s="64">
        <v>221100000</v>
      </c>
      <c r="K83" s="62" t="s">
        <v>18</v>
      </c>
      <c r="L83" s="62" t="s">
        <v>17</v>
      </c>
      <c r="M83" s="62" t="s">
        <v>2296</v>
      </c>
      <c r="N83" s="62" t="s">
        <v>2297</v>
      </c>
      <c r="O83" s="62" t="s">
        <v>89</v>
      </c>
      <c r="P83" s="62" t="s">
        <v>2313</v>
      </c>
      <c r="Q83" s="62" t="s">
        <v>156</v>
      </c>
      <c r="R83" s="62" t="s">
        <v>2114</v>
      </c>
      <c r="S83" s="62" t="s">
        <v>2100</v>
      </c>
    </row>
    <row r="84" spans="1:19" ht="15" customHeight="1">
      <c r="A84" s="62" t="s">
        <v>2314</v>
      </c>
      <c r="B84" s="62" t="s">
        <v>2315</v>
      </c>
      <c r="C84" s="63">
        <f t="shared" si="2"/>
        <v>3</v>
      </c>
      <c r="D84" s="62" t="s">
        <v>159</v>
      </c>
      <c r="E84" s="62" t="s">
        <v>2136</v>
      </c>
      <c r="F84" s="62" t="s">
        <v>2130</v>
      </c>
      <c r="G84" s="62" t="s">
        <v>2131</v>
      </c>
      <c r="H84" s="62" t="s">
        <v>2137</v>
      </c>
      <c r="I84" s="64">
        <v>2</v>
      </c>
      <c r="J84" s="64">
        <v>190000</v>
      </c>
      <c r="K84" s="62" t="s">
        <v>2138</v>
      </c>
      <c r="L84" s="62" t="s">
        <v>160</v>
      </c>
      <c r="M84" s="62" t="s">
        <v>2139</v>
      </c>
      <c r="N84" s="62" t="s">
        <v>160</v>
      </c>
      <c r="O84" s="62" t="s">
        <v>15</v>
      </c>
      <c r="P84" s="62" t="s">
        <v>2134</v>
      </c>
      <c r="Q84" s="62" t="s">
        <v>156</v>
      </c>
      <c r="R84" s="62" t="s">
        <v>2135</v>
      </c>
      <c r="S84" s="62" t="s">
        <v>1189</v>
      </c>
    </row>
    <row r="85" spans="1:19" ht="15" customHeight="1">
      <c r="A85" s="62" t="s">
        <v>2316</v>
      </c>
      <c r="B85" s="62" t="s">
        <v>2317</v>
      </c>
      <c r="C85" s="63">
        <f t="shared" si="2"/>
        <v>3</v>
      </c>
      <c r="D85" s="62" t="s">
        <v>157</v>
      </c>
      <c r="E85" s="62" t="s">
        <v>2318</v>
      </c>
      <c r="F85" s="62" t="s">
        <v>2130</v>
      </c>
      <c r="G85" s="62" t="s">
        <v>2131</v>
      </c>
      <c r="H85" s="62" t="s">
        <v>24</v>
      </c>
      <c r="I85" s="64">
        <v>2</v>
      </c>
      <c r="J85" s="64">
        <v>2700000</v>
      </c>
      <c r="K85" s="62" t="s">
        <v>26</v>
      </c>
      <c r="L85" s="62" t="s">
        <v>25</v>
      </c>
      <c r="M85" s="62" t="s">
        <v>2119</v>
      </c>
      <c r="N85" s="62" t="s">
        <v>25</v>
      </c>
      <c r="O85" s="62" t="s">
        <v>27</v>
      </c>
      <c r="P85" s="62" t="s">
        <v>1929</v>
      </c>
      <c r="Q85" s="62" t="s">
        <v>156</v>
      </c>
      <c r="R85" s="62" t="s">
        <v>2135</v>
      </c>
      <c r="S85" s="62" t="s">
        <v>215</v>
      </c>
    </row>
    <row r="86" spans="1:19" ht="15" customHeight="1">
      <c r="A86" s="62" t="s">
        <v>2316</v>
      </c>
      <c r="B86" s="62" t="s">
        <v>2319</v>
      </c>
      <c r="C86" s="63">
        <f t="shared" si="2"/>
        <v>3</v>
      </c>
      <c r="D86" s="62" t="s">
        <v>2320</v>
      </c>
      <c r="E86" s="62" t="s">
        <v>2321</v>
      </c>
      <c r="F86" s="62" t="s">
        <v>2110</v>
      </c>
      <c r="G86" s="62" t="s">
        <v>2111</v>
      </c>
      <c r="H86" s="62" t="s">
        <v>86</v>
      </c>
      <c r="I86" s="64">
        <v>2</v>
      </c>
      <c r="J86" s="64">
        <v>3300000</v>
      </c>
      <c r="K86" s="62" t="s">
        <v>22</v>
      </c>
      <c r="L86" s="62" t="s">
        <v>21</v>
      </c>
      <c r="M86" s="62" t="s">
        <v>2235</v>
      </c>
      <c r="N86" s="62" t="s">
        <v>2236</v>
      </c>
      <c r="O86" s="62" t="s">
        <v>87</v>
      </c>
      <c r="P86" s="62" t="s">
        <v>2322</v>
      </c>
      <c r="Q86" s="62" t="s">
        <v>156</v>
      </c>
      <c r="R86" s="62" t="s">
        <v>2114</v>
      </c>
      <c r="S86" s="62" t="s">
        <v>215</v>
      </c>
    </row>
    <row r="87" spans="1:19" ht="15" customHeight="1">
      <c r="A87" s="62" t="s">
        <v>2256</v>
      </c>
      <c r="B87" s="62" t="s">
        <v>2323</v>
      </c>
      <c r="C87" s="63">
        <f t="shared" si="2"/>
        <v>3</v>
      </c>
      <c r="D87" s="62" t="s">
        <v>180</v>
      </c>
      <c r="E87" s="62" t="s">
        <v>2324</v>
      </c>
      <c r="F87" s="62" t="s">
        <v>2150</v>
      </c>
      <c r="G87" s="62" t="s">
        <v>2151</v>
      </c>
      <c r="H87" s="62" t="s">
        <v>2325</v>
      </c>
      <c r="I87" s="64">
        <v>1</v>
      </c>
      <c r="J87" s="64">
        <v>1190000</v>
      </c>
      <c r="K87" s="62" t="s">
        <v>2326</v>
      </c>
      <c r="L87" s="62" t="s">
        <v>181</v>
      </c>
      <c r="M87" s="62" t="s">
        <v>2327</v>
      </c>
      <c r="N87" s="62" t="s">
        <v>181</v>
      </c>
      <c r="O87" s="62" t="s">
        <v>15</v>
      </c>
      <c r="P87" s="62" t="s">
        <v>2134</v>
      </c>
      <c r="Q87" s="62" t="s">
        <v>156</v>
      </c>
      <c r="R87" s="62" t="s">
        <v>2156</v>
      </c>
      <c r="S87" s="62" t="s">
        <v>1189</v>
      </c>
    </row>
    <row r="88" spans="1:19" ht="15" customHeight="1">
      <c r="A88" s="62" t="s">
        <v>2256</v>
      </c>
      <c r="B88" s="62" t="s">
        <v>2323</v>
      </c>
      <c r="C88" s="63">
        <f t="shared" si="2"/>
        <v>3</v>
      </c>
      <c r="D88" s="62" t="s">
        <v>179</v>
      </c>
      <c r="E88" s="62" t="s">
        <v>2129</v>
      </c>
      <c r="F88" s="62" t="s">
        <v>2150</v>
      </c>
      <c r="G88" s="62" t="s">
        <v>2151</v>
      </c>
      <c r="H88" s="62" t="s">
        <v>2328</v>
      </c>
      <c r="I88" s="64">
        <v>3</v>
      </c>
      <c r="J88" s="64">
        <v>2787000</v>
      </c>
      <c r="K88" s="62" t="s">
        <v>8</v>
      </c>
      <c r="L88" s="62" t="s">
        <v>7</v>
      </c>
      <c r="M88" s="62" t="s">
        <v>2133</v>
      </c>
      <c r="N88" s="62" t="s">
        <v>7</v>
      </c>
      <c r="O88" s="62" t="s">
        <v>15</v>
      </c>
      <c r="P88" s="62" t="s">
        <v>2134</v>
      </c>
      <c r="Q88" s="62" t="s">
        <v>156</v>
      </c>
      <c r="R88" s="62" t="s">
        <v>2156</v>
      </c>
      <c r="S88" s="62" t="s">
        <v>1189</v>
      </c>
    </row>
    <row r="89" spans="1:19" ht="15" customHeight="1">
      <c r="A89" s="62" t="s">
        <v>2256</v>
      </c>
      <c r="B89" s="62" t="s">
        <v>2323</v>
      </c>
      <c r="C89" s="63">
        <f t="shared" si="2"/>
        <v>3</v>
      </c>
      <c r="D89" s="62" t="s">
        <v>177</v>
      </c>
      <c r="E89" s="62" t="s">
        <v>2329</v>
      </c>
      <c r="F89" s="62" t="s">
        <v>2150</v>
      </c>
      <c r="G89" s="62" t="s">
        <v>2151</v>
      </c>
      <c r="H89" s="62" t="s">
        <v>2330</v>
      </c>
      <c r="I89" s="64">
        <v>1</v>
      </c>
      <c r="J89" s="64">
        <v>999000</v>
      </c>
      <c r="K89" s="62" t="s">
        <v>2331</v>
      </c>
      <c r="L89" s="62" t="s">
        <v>178</v>
      </c>
      <c r="M89" s="62" t="s">
        <v>2332</v>
      </c>
      <c r="N89" s="62" t="s">
        <v>178</v>
      </c>
      <c r="O89" s="62" t="s">
        <v>15</v>
      </c>
      <c r="P89" s="62" t="s">
        <v>2134</v>
      </c>
      <c r="Q89" s="62" t="s">
        <v>156</v>
      </c>
      <c r="R89" s="62" t="s">
        <v>2156</v>
      </c>
      <c r="S89" s="62" t="s">
        <v>1189</v>
      </c>
    </row>
    <row r="90" spans="1:19" ht="15" customHeight="1">
      <c r="A90" s="62" t="s">
        <v>2333</v>
      </c>
      <c r="B90" s="62" t="s">
        <v>2334</v>
      </c>
      <c r="C90" s="63">
        <f t="shared" si="2"/>
        <v>3</v>
      </c>
      <c r="D90" s="62" t="s">
        <v>2335</v>
      </c>
      <c r="E90" s="62" t="s">
        <v>2336</v>
      </c>
      <c r="F90" s="62" t="s">
        <v>2110</v>
      </c>
      <c r="G90" s="62" t="s">
        <v>2111</v>
      </c>
      <c r="H90" s="62" t="s">
        <v>84</v>
      </c>
      <c r="I90" s="64">
        <v>1000</v>
      </c>
      <c r="J90" s="64">
        <v>24860000</v>
      </c>
      <c r="K90" s="62" t="s">
        <v>18</v>
      </c>
      <c r="L90" s="62" t="s">
        <v>17</v>
      </c>
      <c r="M90" s="62" t="s">
        <v>2296</v>
      </c>
      <c r="N90" s="62" t="s">
        <v>2297</v>
      </c>
      <c r="O90" s="62" t="s">
        <v>85</v>
      </c>
      <c r="P90" s="62" t="s">
        <v>2337</v>
      </c>
      <c r="Q90" s="62" t="s">
        <v>156</v>
      </c>
      <c r="R90" s="62" t="s">
        <v>2114</v>
      </c>
      <c r="S90" s="62" t="s">
        <v>215</v>
      </c>
    </row>
    <row r="91" spans="1:19" ht="15" customHeight="1">
      <c r="A91" s="62" t="s">
        <v>2333</v>
      </c>
      <c r="B91" s="62" t="s">
        <v>2334</v>
      </c>
      <c r="C91" s="63">
        <f t="shared" si="2"/>
        <v>3</v>
      </c>
      <c r="D91" s="62" t="s">
        <v>2335</v>
      </c>
      <c r="E91" s="62" t="s">
        <v>2336</v>
      </c>
      <c r="F91" s="62" t="s">
        <v>2110</v>
      </c>
      <c r="G91" s="62" t="s">
        <v>2111</v>
      </c>
      <c r="H91" s="62" t="s">
        <v>84</v>
      </c>
      <c r="I91" s="64">
        <v>9</v>
      </c>
      <c r="J91" s="64">
        <v>3791700</v>
      </c>
      <c r="K91" s="62" t="s">
        <v>18</v>
      </c>
      <c r="L91" s="62" t="s">
        <v>17</v>
      </c>
      <c r="M91" s="62" t="s">
        <v>2296</v>
      </c>
      <c r="N91" s="62" t="s">
        <v>2297</v>
      </c>
      <c r="O91" s="62" t="s">
        <v>85</v>
      </c>
      <c r="P91" s="62" t="s">
        <v>2337</v>
      </c>
      <c r="Q91" s="62" t="s">
        <v>156</v>
      </c>
      <c r="R91" s="62" t="s">
        <v>2114</v>
      </c>
      <c r="S91" s="62" t="s">
        <v>215</v>
      </c>
    </row>
    <row r="92" spans="1:19" ht="15" customHeight="1">
      <c r="A92" s="62" t="s">
        <v>2333</v>
      </c>
      <c r="B92" s="62" t="s">
        <v>2334</v>
      </c>
      <c r="C92" s="63">
        <f t="shared" si="2"/>
        <v>3</v>
      </c>
      <c r="D92" s="62" t="s">
        <v>2335</v>
      </c>
      <c r="E92" s="62" t="s">
        <v>2336</v>
      </c>
      <c r="F92" s="62" t="s">
        <v>2110</v>
      </c>
      <c r="G92" s="62" t="s">
        <v>2111</v>
      </c>
      <c r="H92" s="62" t="s">
        <v>84</v>
      </c>
      <c r="I92" s="64">
        <v>1000</v>
      </c>
      <c r="J92" s="64">
        <v>3000000</v>
      </c>
      <c r="K92" s="62" t="s">
        <v>18</v>
      </c>
      <c r="L92" s="62" t="s">
        <v>17</v>
      </c>
      <c r="M92" s="62" t="s">
        <v>2296</v>
      </c>
      <c r="N92" s="62" t="s">
        <v>2297</v>
      </c>
      <c r="O92" s="62" t="s">
        <v>85</v>
      </c>
      <c r="P92" s="62" t="s">
        <v>2337</v>
      </c>
      <c r="Q92" s="62" t="s">
        <v>156</v>
      </c>
      <c r="R92" s="62" t="s">
        <v>2114</v>
      </c>
      <c r="S92" s="62" t="s">
        <v>215</v>
      </c>
    </row>
    <row r="93" spans="1:19" ht="15" customHeight="1">
      <c r="A93" s="62" t="s">
        <v>2333</v>
      </c>
      <c r="B93" s="62" t="s">
        <v>2334</v>
      </c>
      <c r="C93" s="63">
        <f t="shared" si="2"/>
        <v>3</v>
      </c>
      <c r="D93" s="62" t="s">
        <v>2335</v>
      </c>
      <c r="E93" s="62" t="s">
        <v>2336</v>
      </c>
      <c r="F93" s="62" t="s">
        <v>2110</v>
      </c>
      <c r="G93" s="62" t="s">
        <v>2111</v>
      </c>
      <c r="H93" s="62" t="s">
        <v>84</v>
      </c>
      <c r="I93" s="64">
        <v>85</v>
      </c>
      <c r="J93" s="64">
        <v>40317200</v>
      </c>
      <c r="K93" s="62" t="s">
        <v>18</v>
      </c>
      <c r="L93" s="62" t="s">
        <v>17</v>
      </c>
      <c r="M93" s="62" t="s">
        <v>2296</v>
      </c>
      <c r="N93" s="62" t="s">
        <v>2297</v>
      </c>
      <c r="O93" s="62" t="s">
        <v>85</v>
      </c>
      <c r="P93" s="62" t="s">
        <v>2337</v>
      </c>
      <c r="Q93" s="62" t="s">
        <v>156</v>
      </c>
      <c r="R93" s="62" t="s">
        <v>2114</v>
      </c>
      <c r="S93" s="62" t="s">
        <v>215</v>
      </c>
    </row>
    <row r="94" spans="1:19" ht="15" customHeight="1">
      <c r="A94" s="62" t="s">
        <v>2338</v>
      </c>
      <c r="B94" s="62" t="s">
        <v>2339</v>
      </c>
      <c r="C94" s="63">
        <f t="shared" si="2"/>
        <v>3</v>
      </c>
      <c r="D94" s="62" t="s">
        <v>2340</v>
      </c>
      <c r="E94" s="62" t="s">
        <v>2341</v>
      </c>
      <c r="F94" s="62" t="s">
        <v>2110</v>
      </c>
      <c r="G94" s="62" t="s">
        <v>2111</v>
      </c>
      <c r="H94" s="62" t="s">
        <v>80</v>
      </c>
      <c r="I94" s="64">
        <v>8</v>
      </c>
      <c r="J94" s="64">
        <v>21736000</v>
      </c>
      <c r="K94" s="62" t="s">
        <v>18</v>
      </c>
      <c r="L94" s="62" t="s">
        <v>17</v>
      </c>
      <c r="M94" s="62" t="s">
        <v>2296</v>
      </c>
      <c r="N94" s="62" t="s">
        <v>2297</v>
      </c>
      <c r="O94" s="62" t="s">
        <v>81</v>
      </c>
      <c r="P94" s="62" t="s">
        <v>2342</v>
      </c>
      <c r="Q94" s="62" t="s">
        <v>156</v>
      </c>
      <c r="R94" s="62" t="s">
        <v>2114</v>
      </c>
      <c r="S94" s="62" t="s">
        <v>215</v>
      </c>
    </row>
    <row r="95" spans="1:19" ht="15" customHeight="1">
      <c r="A95" s="62" t="s">
        <v>2338</v>
      </c>
      <c r="B95" s="62" t="s">
        <v>2339</v>
      </c>
      <c r="C95" s="63">
        <f t="shared" si="2"/>
        <v>3</v>
      </c>
      <c r="D95" s="62" t="s">
        <v>2340</v>
      </c>
      <c r="E95" s="62" t="s">
        <v>2341</v>
      </c>
      <c r="F95" s="62" t="s">
        <v>2110</v>
      </c>
      <c r="G95" s="62" t="s">
        <v>2111</v>
      </c>
      <c r="H95" s="62" t="s">
        <v>80</v>
      </c>
      <c r="I95" s="64">
        <v>3</v>
      </c>
      <c r="J95" s="64">
        <v>136500000</v>
      </c>
      <c r="K95" s="62" t="s">
        <v>18</v>
      </c>
      <c r="L95" s="62" t="s">
        <v>17</v>
      </c>
      <c r="M95" s="62" t="s">
        <v>2296</v>
      </c>
      <c r="N95" s="62" t="s">
        <v>2297</v>
      </c>
      <c r="O95" s="62" t="s">
        <v>81</v>
      </c>
      <c r="P95" s="62" t="s">
        <v>2342</v>
      </c>
      <c r="Q95" s="62" t="s">
        <v>156</v>
      </c>
      <c r="R95" s="62" t="s">
        <v>2114</v>
      </c>
      <c r="S95" s="62" t="s">
        <v>215</v>
      </c>
    </row>
    <row r="96" spans="1:19" ht="15" customHeight="1">
      <c r="A96" s="62" t="s">
        <v>2338</v>
      </c>
      <c r="B96" s="62" t="s">
        <v>2339</v>
      </c>
      <c r="C96" s="63">
        <f t="shared" si="2"/>
        <v>3</v>
      </c>
      <c r="D96" s="62" t="s">
        <v>2343</v>
      </c>
      <c r="E96" s="62" t="s">
        <v>2344</v>
      </c>
      <c r="F96" s="62" t="s">
        <v>2110</v>
      </c>
      <c r="G96" s="62" t="s">
        <v>2111</v>
      </c>
      <c r="H96" s="62" t="s">
        <v>82</v>
      </c>
      <c r="I96" s="64">
        <v>3</v>
      </c>
      <c r="J96" s="64">
        <v>148500000</v>
      </c>
      <c r="K96" s="62" t="s">
        <v>18</v>
      </c>
      <c r="L96" s="62" t="s">
        <v>17</v>
      </c>
      <c r="M96" s="62" t="s">
        <v>2296</v>
      </c>
      <c r="N96" s="62" t="s">
        <v>2297</v>
      </c>
      <c r="O96" s="62" t="s">
        <v>83</v>
      </c>
      <c r="P96" s="62" t="s">
        <v>2345</v>
      </c>
      <c r="Q96" s="62" t="s">
        <v>156</v>
      </c>
      <c r="R96" s="62" t="s">
        <v>2114</v>
      </c>
      <c r="S96" s="62" t="s">
        <v>215</v>
      </c>
    </row>
    <row r="97" spans="1:19" ht="15" customHeight="1">
      <c r="A97" s="62" t="s">
        <v>2338</v>
      </c>
      <c r="B97" s="62" t="s">
        <v>2339</v>
      </c>
      <c r="C97" s="63">
        <f t="shared" si="2"/>
        <v>3</v>
      </c>
      <c r="D97" s="62" t="s">
        <v>2343</v>
      </c>
      <c r="E97" s="62" t="s">
        <v>2344</v>
      </c>
      <c r="F97" s="62" t="s">
        <v>2110</v>
      </c>
      <c r="G97" s="62" t="s">
        <v>2111</v>
      </c>
      <c r="H97" s="62" t="s">
        <v>82</v>
      </c>
      <c r="I97" s="64">
        <v>1400</v>
      </c>
      <c r="J97" s="64">
        <v>69300000</v>
      </c>
      <c r="K97" s="62" t="s">
        <v>18</v>
      </c>
      <c r="L97" s="62" t="s">
        <v>17</v>
      </c>
      <c r="M97" s="62" t="s">
        <v>2296</v>
      </c>
      <c r="N97" s="62" t="s">
        <v>2297</v>
      </c>
      <c r="O97" s="62" t="s">
        <v>83</v>
      </c>
      <c r="P97" s="62" t="s">
        <v>2345</v>
      </c>
      <c r="Q97" s="62" t="s">
        <v>156</v>
      </c>
      <c r="R97" s="62" t="s">
        <v>2114</v>
      </c>
      <c r="S97" s="62" t="s">
        <v>215</v>
      </c>
    </row>
    <row r="98" spans="1:19" ht="15" customHeight="1">
      <c r="A98" s="62" t="s">
        <v>2346</v>
      </c>
      <c r="B98" s="62" t="s">
        <v>2347</v>
      </c>
      <c r="C98" s="63">
        <f t="shared" si="2"/>
        <v>3</v>
      </c>
      <c r="D98" s="62" t="s">
        <v>2348</v>
      </c>
      <c r="E98" s="62" t="s">
        <v>2349</v>
      </c>
      <c r="F98" s="62" t="s">
        <v>2110</v>
      </c>
      <c r="G98" s="62" t="s">
        <v>2111</v>
      </c>
      <c r="H98" s="62" t="s">
        <v>76</v>
      </c>
      <c r="I98" s="64">
        <v>2</v>
      </c>
      <c r="J98" s="64">
        <v>40964000</v>
      </c>
      <c r="K98" s="62" t="s">
        <v>18</v>
      </c>
      <c r="L98" s="62" t="s">
        <v>17</v>
      </c>
      <c r="M98" s="62" t="s">
        <v>2296</v>
      </c>
      <c r="N98" s="62" t="s">
        <v>2297</v>
      </c>
      <c r="O98" s="62" t="s">
        <v>77</v>
      </c>
      <c r="P98" s="62" t="s">
        <v>2350</v>
      </c>
      <c r="Q98" s="62" t="s">
        <v>156</v>
      </c>
      <c r="R98" s="62" t="s">
        <v>2114</v>
      </c>
      <c r="S98" s="62" t="s">
        <v>215</v>
      </c>
    </row>
    <row r="99" spans="1:19" ht="15" customHeight="1">
      <c r="A99" s="62" t="s">
        <v>2346</v>
      </c>
      <c r="B99" s="62" t="s">
        <v>2347</v>
      </c>
      <c r="C99" s="63">
        <f t="shared" si="2"/>
        <v>3</v>
      </c>
      <c r="D99" s="62" t="s">
        <v>2348</v>
      </c>
      <c r="E99" s="62" t="s">
        <v>2349</v>
      </c>
      <c r="F99" s="62" t="s">
        <v>2110</v>
      </c>
      <c r="G99" s="62" t="s">
        <v>2111</v>
      </c>
      <c r="H99" s="62" t="s">
        <v>76</v>
      </c>
      <c r="I99" s="64">
        <v>300</v>
      </c>
      <c r="J99" s="64">
        <v>291060000</v>
      </c>
      <c r="K99" s="62" t="s">
        <v>18</v>
      </c>
      <c r="L99" s="62" t="s">
        <v>17</v>
      </c>
      <c r="M99" s="62" t="s">
        <v>2296</v>
      </c>
      <c r="N99" s="62" t="s">
        <v>2297</v>
      </c>
      <c r="O99" s="62" t="s">
        <v>77</v>
      </c>
      <c r="P99" s="62" t="s">
        <v>2350</v>
      </c>
      <c r="Q99" s="62" t="s">
        <v>156</v>
      </c>
      <c r="R99" s="62" t="s">
        <v>2114</v>
      </c>
      <c r="S99" s="62" t="s">
        <v>215</v>
      </c>
    </row>
    <row r="100" spans="1:19" ht="15" customHeight="1">
      <c r="A100" s="62" t="s">
        <v>2346</v>
      </c>
      <c r="B100" s="62" t="s">
        <v>2347</v>
      </c>
      <c r="C100" s="63">
        <f t="shared" si="2"/>
        <v>3</v>
      </c>
      <c r="D100" s="62" t="s">
        <v>2351</v>
      </c>
      <c r="E100" s="62" t="s">
        <v>2352</v>
      </c>
      <c r="F100" s="62" t="s">
        <v>2110</v>
      </c>
      <c r="G100" s="62" t="s">
        <v>2111</v>
      </c>
      <c r="H100" s="62" t="s">
        <v>78</v>
      </c>
      <c r="I100" s="64">
        <v>10</v>
      </c>
      <c r="J100" s="64">
        <v>108900000</v>
      </c>
      <c r="K100" s="62" t="s">
        <v>63</v>
      </c>
      <c r="L100" s="62" t="s">
        <v>62</v>
      </c>
      <c r="M100" s="62" t="s">
        <v>2353</v>
      </c>
      <c r="N100" s="62" t="s">
        <v>62</v>
      </c>
      <c r="O100" s="62" t="s">
        <v>79</v>
      </c>
      <c r="P100" s="62" t="s">
        <v>2354</v>
      </c>
      <c r="Q100" s="62" t="s">
        <v>156</v>
      </c>
      <c r="R100" s="62" t="s">
        <v>2114</v>
      </c>
      <c r="S100" s="62" t="s">
        <v>215</v>
      </c>
    </row>
    <row r="101" spans="1:19" ht="15" customHeight="1">
      <c r="A101" s="62" t="s">
        <v>2355</v>
      </c>
      <c r="B101" s="62" t="s">
        <v>2356</v>
      </c>
      <c r="C101" s="63">
        <f t="shared" si="2"/>
        <v>4</v>
      </c>
      <c r="D101" s="62" t="s">
        <v>2357</v>
      </c>
      <c r="E101" s="62" t="s">
        <v>2248</v>
      </c>
      <c r="F101" s="62" t="s">
        <v>2110</v>
      </c>
      <c r="G101" s="62" t="s">
        <v>2111</v>
      </c>
      <c r="H101" s="62" t="s">
        <v>69</v>
      </c>
      <c r="I101" s="64">
        <v>54</v>
      </c>
      <c r="J101" s="64">
        <v>37260000</v>
      </c>
      <c r="K101" s="62" t="s">
        <v>71</v>
      </c>
      <c r="L101" s="62" t="s">
        <v>70</v>
      </c>
      <c r="M101" s="62" t="s">
        <v>2249</v>
      </c>
      <c r="N101" s="62" t="s">
        <v>70</v>
      </c>
      <c r="O101" s="62" t="s">
        <v>43</v>
      </c>
      <c r="P101" s="62" t="s">
        <v>2250</v>
      </c>
      <c r="Q101" s="62" t="s">
        <v>156</v>
      </c>
      <c r="R101" s="62" t="s">
        <v>2114</v>
      </c>
      <c r="S101" s="62" t="s">
        <v>2126</v>
      </c>
    </row>
    <row r="102" spans="1:19" ht="15" customHeight="1">
      <c r="A102" s="62" t="s">
        <v>2355</v>
      </c>
      <c r="B102" s="62" t="s">
        <v>2356</v>
      </c>
      <c r="C102" s="63">
        <f t="shared" si="2"/>
        <v>4</v>
      </c>
      <c r="D102" s="62" t="s">
        <v>2357</v>
      </c>
      <c r="E102" s="62" t="s">
        <v>2248</v>
      </c>
      <c r="F102" s="62" t="s">
        <v>2110</v>
      </c>
      <c r="G102" s="62" t="s">
        <v>2111</v>
      </c>
      <c r="H102" s="62" t="s">
        <v>69</v>
      </c>
      <c r="I102" s="64">
        <v>54</v>
      </c>
      <c r="J102" s="64">
        <v>10719000</v>
      </c>
      <c r="K102" s="62" t="s">
        <v>75</v>
      </c>
      <c r="L102" s="62" t="s">
        <v>74</v>
      </c>
      <c r="M102" s="62" t="s">
        <v>2251</v>
      </c>
      <c r="N102" s="62" t="s">
        <v>2252</v>
      </c>
      <c r="O102" s="62" t="s">
        <v>43</v>
      </c>
      <c r="P102" s="62" t="s">
        <v>2250</v>
      </c>
      <c r="Q102" s="62" t="s">
        <v>156</v>
      </c>
      <c r="R102" s="62" t="s">
        <v>2114</v>
      </c>
      <c r="S102" s="62" t="s">
        <v>2126</v>
      </c>
    </row>
    <row r="103" spans="1:19" ht="15" customHeight="1">
      <c r="A103" s="62" t="s">
        <v>2355</v>
      </c>
      <c r="B103" s="62" t="s">
        <v>2356</v>
      </c>
      <c r="C103" s="63">
        <f t="shared" si="2"/>
        <v>4</v>
      </c>
      <c r="D103" s="62" t="s">
        <v>2357</v>
      </c>
      <c r="E103" s="62" t="s">
        <v>2248</v>
      </c>
      <c r="F103" s="62" t="s">
        <v>2110</v>
      </c>
      <c r="G103" s="62" t="s">
        <v>2111</v>
      </c>
      <c r="H103" s="62" t="s">
        <v>69</v>
      </c>
      <c r="I103" s="64">
        <v>54</v>
      </c>
      <c r="J103" s="64">
        <v>1404000</v>
      </c>
      <c r="K103" s="62" t="s">
        <v>73</v>
      </c>
      <c r="L103" s="62" t="s">
        <v>72</v>
      </c>
      <c r="M103" s="62" t="s">
        <v>2253</v>
      </c>
      <c r="N103" s="62" t="s">
        <v>2254</v>
      </c>
      <c r="O103" s="62" t="s">
        <v>43</v>
      </c>
      <c r="P103" s="62" t="s">
        <v>2250</v>
      </c>
      <c r="Q103" s="62" t="s">
        <v>156</v>
      </c>
      <c r="R103" s="62" t="s">
        <v>2114</v>
      </c>
      <c r="S103" s="62" t="s">
        <v>2126</v>
      </c>
    </row>
    <row r="104" spans="1:19" ht="15" customHeight="1">
      <c r="A104" s="62" t="s">
        <v>2358</v>
      </c>
      <c r="B104" s="62" t="s">
        <v>2359</v>
      </c>
      <c r="C104" s="63">
        <f t="shared" si="2"/>
        <v>4</v>
      </c>
      <c r="D104" s="62" t="s">
        <v>170</v>
      </c>
      <c r="E104" s="62" t="s">
        <v>2286</v>
      </c>
      <c r="F104" s="62" t="s">
        <v>2275</v>
      </c>
      <c r="G104" s="62" t="s">
        <v>2276</v>
      </c>
      <c r="H104" s="62" t="s">
        <v>2360</v>
      </c>
      <c r="I104" s="64">
        <v>6</v>
      </c>
      <c r="J104" s="64">
        <v>22836000</v>
      </c>
      <c r="K104" s="62" t="s">
        <v>2288</v>
      </c>
      <c r="L104" s="62" t="s">
        <v>171</v>
      </c>
      <c r="M104" s="62" t="s">
        <v>2289</v>
      </c>
      <c r="N104" s="62" t="s">
        <v>2290</v>
      </c>
      <c r="O104" s="62" t="s">
        <v>172</v>
      </c>
      <c r="P104" s="62" t="s">
        <v>2291</v>
      </c>
      <c r="Q104" s="62" t="s">
        <v>156</v>
      </c>
      <c r="R104" s="62" t="s">
        <v>2278</v>
      </c>
      <c r="S104" s="62" t="s">
        <v>215</v>
      </c>
    </row>
    <row r="105" spans="1:19" ht="15" customHeight="1">
      <c r="A105" s="62" t="s">
        <v>2358</v>
      </c>
      <c r="B105" s="62" t="s">
        <v>2361</v>
      </c>
      <c r="C105" s="63">
        <f t="shared" si="2"/>
        <v>4</v>
      </c>
      <c r="D105" s="62" t="s">
        <v>2362</v>
      </c>
      <c r="E105" s="62" t="s">
        <v>2363</v>
      </c>
      <c r="F105" s="62" t="s">
        <v>2110</v>
      </c>
      <c r="G105" s="62" t="s">
        <v>2111</v>
      </c>
      <c r="H105" s="62" t="s">
        <v>65</v>
      </c>
      <c r="I105" s="64">
        <v>1</v>
      </c>
      <c r="J105" s="64">
        <v>9600000</v>
      </c>
      <c r="K105" s="62" t="s">
        <v>67</v>
      </c>
      <c r="L105" s="62" t="s">
        <v>66</v>
      </c>
      <c r="M105" s="62" t="s">
        <v>2364</v>
      </c>
      <c r="N105" s="62" t="s">
        <v>2365</v>
      </c>
      <c r="O105" s="62" t="s">
        <v>68</v>
      </c>
      <c r="P105" s="62" t="s">
        <v>2366</v>
      </c>
      <c r="Q105" s="62" t="s">
        <v>156</v>
      </c>
      <c r="R105" s="62" t="s">
        <v>2114</v>
      </c>
      <c r="S105" s="62" t="s">
        <v>215</v>
      </c>
    </row>
    <row r="106" spans="1:19" ht="15" customHeight="1">
      <c r="A106" s="62" t="s">
        <v>2367</v>
      </c>
      <c r="B106" s="62" t="s">
        <v>2368</v>
      </c>
      <c r="C106" s="63">
        <f t="shared" si="2"/>
        <v>4</v>
      </c>
      <c r="D106" s="62" t="s">
        <v>168</v>
      </c>
      <c r="E106" s="62" t="s">
        <v>2149</v>
      </c>
      <c r="F106" s="62" t="s">
        <v>2275</v>
      </c>
      <c r="G106" s="62" t="s">
        <v>2276</v>
      </c>
      <c r="H106" s="62" t="s">
        <v>2369</v>
      </c>
      <c r="I106" s="64">
        <v>10</v>
      </c>
      <c r="J106" s="64">
        <v>4700000</v>
      </c>
      <c r="K106" s="62" t="s">
        <v>121</v>
      </c>
      <c r="L106" s="62" t="s">
        <v>120</v>
      </c>
      <c r="M106" s="62" t="s">
        <v>2153</v>
      </c>
      <c r="N106" s="62" t="s">
        <v>2154</v>
      </c>
      <c r="O106" s="62" t="s">
        <v>169</v>
      </c>
      <c r="P106" s="62" t="s">
        <v>2155</v>
      </c>
      <c r="Q106" s="62" t="s">
        <v>156</v>
      </c>
      <c r="R106" s="62" t="s">
        <v>2278</v>
      </c>
      <c r="S106" s="62" t="s">
        <v>215</v>
      </c>
    </row>
    <row r="107" spans="1:19" ht="15" customHeight="1">
      <c r="A107" s="62" t="s">
        <v>2370</v>
      </c>
      <c r="B107" s="62" t="s">
        <v>2371</v>
      </c>
      <c r="C107" s="63">
        <f t="shared" si="2"/>
        <v>4</v>
      </c>
      <c r="D107" s="62" t="s">
        <v>2372</v>
      </c>
      <c r="E107" s="62" t="s">
        <v>2373</v>
      </c>
      <c r="F107" s="62" t="s">
        <v>2110</v>
      </c>
      <c r="G107" s="62" t="s">
        <v>2111</v>
      </c>
      <c r="H107" s="62" t="s">
        <v>61</v>
      </c>
      <c r="I107" s="64">
        <v>1</v>
      </c>
      <c r="J107" s="64">
        <v>23738000</v>
      </c>
      <c r="K107" s="62" t="s">
        <v>63</v>
      </c>
      <c r="L107" s="62" t="s">
        <v>62</v>
      </c>
      <c r="M107" s="62" t="s">
        <v>2353</v>
      </c>
      <c r="N107" s="62" t="s">
        <v>62</v>
      </c>
      <c r="O107" s="62" t="s">
        <v>64</v>
      </c>
      <c r="P107" s="62" t="s">
        <v>2374</v>
      </c>
      <c r="Q107" s="62" t="s">
        <v>156</v>
      </c>
      <c r="R107" s="62" t="s">
        <v>2114</v>
      </c>
      <c r="S107" s="62" t="s">
        <v>215</v>
      </c>
    </row>
    <row r="108" spans="1:19" ht="15" customHeight="1">
      <c r="A108" s="62" t="s">
        <v>2370</v>
      </c>
      <c r="B108" s="62" t="s">
        <v>2375</v>
      </c>
      <c r="C108" s="63">
        <f t="shared" si="2"/>
        <v>4</v>
      </c>
      <c r="D108" s="62" t="s">
        <v>174</v>
      </c>
      <c r="E108" s="62" t="s">
        <v>2274</v>
      </c>
      <c r="F108" s="62" t="s">
        <v>2094</v>
      </c>
      <c r="G108" s="62" t="s">
        <v>2095</v>
      </c>
      <c r="H108" s="62" t="s">
        <v>2376</v>
      </c>
      <c r="I108" s="64">
        <v>1</v>
      </c>
      <c r="J108" s="64">
        <v>36160000</v>
      </c>
      <c r="K108" s="62" t="s">
        <v>48</v>
      </c>
      <c r="L108" s="62" t="s">
        <v>47</v>
      </c>
      <c r="M108" s="62" t="s">
        <v>2097</v>
      </c>
      <c r="N108" s="62" t="s">
        <v>47</v>
      </c>
      <c r="O108" s="62" t="s">
        <v>49</v>
      </c>
      <c r="P108" s="62" t="s">
        <v>2098</v>
      </c>
      <c r="Q108" s="62" t="s">
        <v>156</v>
      </c>
      <c r="R108" s="62" t="s">
        <v>2099</v>
      </c>
      <c r="S108" s="62" t="s">
        <v>2100</v>
      </c>
    </row>
    <row r="109" spans="1:19" ht="15" customHeight="1">
      <c r="A109" s="62" t="s">
        <v>2370</v>
      </c>
      <c r="B109" s="62" t="s">
        <v>2375</v>
      </c>
      <c r="C109" s="63">
        <f t="shared" si="2"/>
        <v>4</v>
      </c>
      <c r="D109" s="62" t="s">
        <v>174</v>
      </c>
      <c r="E109" s="62" t="s">
        <v>2274</v>
      </c>
      <c r="F109" s="62" t="s">
        <v>2094</v>
      </c>
      <c r="G109" s="62" t="s">
        <v>2095</v>
      </c>
      <c r="H109" s="62" t="s">
        <v>2376</v>
      </c>
      <c r="I109" s="64">
        <v>1</v>
      </c>
      <c r="J109" s="64">
        <v>2020000</v>
      </c>
      <c r="K109" s="62" t="s">
        <v>59</v>
      </c>
      <c r="L109" s="62" t="s">
        <v>58</v>
      </c>
      <c r="M109" s="62" t="s">
        <v>2101</v>
      </c>
      <c r="N109" s="62" t="s">
        <v>2102</v>
      </c>
      <c r="O109" s="62" t="s">
        <v>49</v>
      </c>
      <c r="P109" s="62" t="s">
        <v>2098</v>
      </c>
      <c r="Q109" s="62" t="s">
        <v>156</v>
      </c>
      <c r="R109" s="62" t="s">
        <v>2099</v>
      </c>
      <c r="S109" s="62" t="s">
        <v>2100</v>
      </c>
    </row>
    <row r="110" spans="1:19" ht="15" customHeight="1">
      <c r="A110" s="62" t="s">
        <v>2370</v>
      </c>
      <c r="B110" s="62" t="s">
        <v>2375</v>
      </c>
      <c r="C110" s="63">
        <f t="shared" si="2"/>
        <v>4</v>
      </c>
      <c r="D110" s="62" t="s">
        <v>174</v>
      </c>
      <c r="E110" s="62" t="s">
        <v>2274</v>
      </c>
      <c r="F110" s="62" t="s">
        <v>2094</v>
      </c>
      <c r="G110" s="62" t="s">
        <v>2095</v>
      </c>
      <c r="H110" s="62" t="s">
        <v>2376</v>
      </c>
      <c r="I110" s="64">
        <v>1</v>
      </c>
      <c r="J110" s="64">
        <v>340000</v>
      </c>
      <c r="K110" s="62" t="s">
        <v>55</v>
      </c>
      <c r="L110" s="62" t="s">
        <v>54</v>
      </c>
      <c r="M110" s="62" t="s">
        <v>2103</v>
      </c>
      <c r="N110" s="62" t="s">
        <v>54</v>
      </c>
      <c r="O110" s="62" t="s">
        <v>49</v>
      </c>
      <c r="P110" s="62" t="s">
        <v>2098</v>
      </c>
      <c r="Q110" s="62" t="s">
        <v>156</v>
      </c>
      <c r="R110" s="62" t="s">
        <v>2099</v>
      </c>
      <c r="S110" s="62" t="s">
        <v>2100</v>
      </c>
    </row>
    <row r="111" spans="1:19" ht="15" customHeight="1">
      <c r="A111" s="62" t="s">
        <v>2370</v>
      </c>
      <c r="B111" s="62" t="s">
        <v>2375</v>
      </c>
      <c r="C111" s="63">
        <f t="shared" si="2"/>
        <v>4</v>
      </c>
      <c r="D111" s="62" t="s">
        <v>174</v>
      </c>
      <c r="E111" s="62" t="s">
        <v>2274</v>
      </c>
      <c r="F111" s="62" t="s">
        <v>2094</v>
      </c>
      <c r="G111" s="62" t="s">
        <v>2095</v>
      </c>
      <c r="H111" s="62" t="s">
        <v>2376</v>
      </c>
      <c r="I111" s="64">
        <v>1</v>
      </c>
      <c r="J111" s="64">
        <v>2390000</v>
      </c>
      <c r="K111" s="62" t="s">
        <v>51</v>
      </c>
      <c r="L111" s="62" t="s">
        <v>50</v>
      </c>
      <c r="M111" s="62" t="s">
        <v>2104</v>
      </c>
      <c r="N111" s="62" t="s">
        <v>50</v>
      </c>
      <c r="O111" s="62" t="s">
        <v>49</v>
      </c>
      <c r="P111" s="62" t="s">
        <v>2098</v>
      </c>
      <c r="Q111" s="62" t="s">
        <v>156</v>
      </c>
      <c r="R111" s="62" t="s">
        <v>2099</v>
      </c>
      <c r="S111" s="62" t="s">
        <v>2100</v>
      </c>
    </row>
    <row r="112" spans="1:19" ht="15" customHeight="1">
      <c r="A112" s="62" t="s">
        <v>2377</v>
      </c>
      <c r="B112" s="62" t="s">
        <v>2378</v>
      </c>
      <c r="C112" s="63">
        <f t="shared" si="2"/>
        <v>4</v>
      </c>
      <c r="D112" s="62" t="s">
        <v>2379</v>
      </c>
      <c r="E112" s="62" t="s">
        <v>2274</v>
      </c>
      <c r="F112" s="62" t="s">
        <v>2110</v>
      </c>
      <c r="G112" s="62" t="s">
        <v>2111</v>
      </c>
      <c r="H112" s="62" t="s">
        <v>60</v>
      </c>
      <c r="I112" s="64">
        <v>1</v>
      </c>
      <c r="J112" s="64">
        <v>36160000</v>
      </c>
      <c r="K112" s="62" t="s">
        <v>48</v>
      </c>
      <c r="L112" s="62" t="s">
        <v>47</v>
      </c>
      <c r="M112" s="62" t="s">
        <v>2097</v>
      </c>
      <c r="N112" s="62" t="s">
        <v>47</v>
      </c>
      <c r="O112" s="62" t="s">
        <v>49</v>
      </c>
      <c r="P112" s="62" t="s">
        <v>2098</v>
      </c>
      <c r="Q112" s="62" t="s">
        <v>156</v>
      </c>
      <c r="R112" s="62" t="s">
        <v>2114</v>
      </c>
      <c r="S112" s="62" t="s">
        <v>2100</v>
      </c>
    </row>
    <row r="113" spans="1:19" ht="15" customHeight="1">
      <c r="A113" s="62" t="s">
        <v>2377</v>
      </c>
      <c r="B113" s="62" t="s">
        <v>2378</v>
      </c>
      <c r="C113" s="63">
        <f t="shared" si="2"/>
        <v>4</v>
      </c>
      <c r="D113" s="62" t="s">
        <v>2379</v>
      </c>
      <c r="E113" s="62" t="s">
        <v>2274</v>
      </c>
      <c r="F113" s="62" t="s">
        <v>2110</v>
      </c>
      <c r="G113" s="62" t="s">
        <v>2111</v>
      </c>
      <c r="H113" s="62" t="s">
        <v>60</v>
      </c>
      <c r="I113" s="64">
        <v>1</v>
      </c>
      <c r="J113" s="64">
        <v>2020000</v>
      </c>
      <c r="K113" s="62" t="s">
        <v>59</v>
      </c>
      <c r="L113" s="62" t="s">
        <v>58</v>
      </c>
      <c r="M113" s="62" t="s">
        <v>2101</v>
      </c>
      <c r="N113" s="62" t="s">
        <v>2102</v>
      </c>
      <c r="O113" s="62" t="s">
        <v>49</v>
      </c>
      <c r="P113" s="62" t="s">
        <v>2098</v>
      </c>
      <c r="Q113" s="62" t="s">
        <v>156</v>
      </c>
      <c r="R113" s="62" t="s">
        <v>2114</v>
      </c>
      <c r="S113" s="62" t="s">
        <v>2100</v>
      </c>
    </row>
    <row r="114" spans="1:19" ht="15" customHeight="1">
      <c r="A114" s="62" t="s">
        <v>2377</v>
      </c>
      <c r="B114" s="62" t="s">
        <v>2378</v>
      </c>
      <c r="C114" s="63">
        <f t="shared" si="2"/>
        <v>4</v>
      </c>
      <c r="D114" s="62" t="s">
        <v>2379</v>
      </c>
      <c r="E114" s="62" t="s">
        <v>2274</v>
      </c>
      <c r="F114" s="62" t="s">
        <v>2110</v>
      </c>
      <c r="G114" s="62" t="s">
        <v>2111</v>
      </c>
      <c r="H114" s="62" t="s">
        <v>60</v>
      </c>
      <c r="I114" s="64">
        <v>1</v>
      </c>
      <c r="J114" s="64">
        <v>340000</v>
      </c>
      <c r="K114" s="62" t="s">
        <v>55</v>
      </c>
      <c r="L114" s="62" t="s">
        <v>54</v>
      </c>
      <c r="M114" s="62" t="s">
        <v>2103</v>
      </c>
      <c r="N114" s="62" t="s">
        <v>54</v>
      </c>
      <c r="O114" s="62" t="s">
        <v>49</v>
      </c>
      <c r="P114" s="62" t="s">
        <v>2098</v>
      </c>
      <c r="Q114" s="62" t="s">
        <v>156</v>
      </c>
      <c r="R114" s="62" t="s">
        <v>2114</v>
      </c>
      <c r="S114" s="62" t="s">
        <v>2100</v>
      </c>
    </row>
    <row r="115" spans="1:19" ht="15" customHeight="1">
      <c r="A115" s="62" t="s">
        <v>2377</v>
      </c>
      <c r="B115" s="62" t="s">
        <v>2378</v>
      </c>
      <c r="C115" s="63">
        <f t="shared" si="2"/>
        <v>4</v>
      </c>
      <c r="D115" s="62" t="s">
        <v>2379</v>
      </c>
      <c r="E115" s="62" t="s">
        <v>2274</v>
      </c>
      <c r="F115" s="62" t="s">
        <v>2110</v>
      </c>
      <c r="G115" s="62" t="s">
        <v>2111</v>
      </c>
      <c r="H115" s="62" t="s">
        <v>60</v>
      </c>
      <c r="I115" s="64">
        <v>1</v>
      </c>
      <c r="J115" s="64">
        <v>570000</v>
      </c>
      <c r="K115" s="62" t="s">
        <v>53</v>
      </c>
      <c r="L115" s="62" t="s">
        <v>52</v>
      </c>
      <c r="M115" s="62" t="s">
        <v>2105</v>
      </c>
      <c r="N115" s="62" t="s">
        <v>52</v>
      </c>
      <c r="O115" s="62" t="s">
        <v>49</v>
      </c>
      <c r="P115" s="62" t="s">
        <v>2098</v>
      </c>
      <c r="Q115" s="62" t="s">
        <v>156</v>
      </c>
      <c r="R115" s="62" t="s">
        <v>2114</v>
      </c>
      <c r="S115" s="62" t="s">
        <v>2100</v>
      </c>
    </row>
    <row r="116" spans="1:19" ht="15" customHeight="1">
      <c r="A116" s="62" t="s">
        <v>2181</v>
      </c>
      <c r="B116" s="62" t="s">
        <v>2380</v>
      </c>
      <c r="C116" s="63">
        <f t="shared" si="2"/>
        <v>4</v>
      </c>
      <c r="D116" s="62" t="s">
        <v>155</v>
      </c>
      <c r="E116" s="62" t="s">
        <v>2142</v>
      </c>
      <c r="F116" s="62" t="s">
        <v>2130</v>
      </c>
      <c r="G116" s="62" t="s">
        <v>2131</v>
      </c>
      <c r="H116" s="62" t="s">
        <v>2381</v>
      </c>
      <c r="I116" s="64">
        <v>110</v>
      </c>
      <c r="J116" s="64">
        <v>55550000</v>
      </c>
      <c r="K116" s="62" t="s">
        <v>124</v>
      </c>
      <c r="L116" s="62" t="s">
        <v>123</v>
      </c>
      <c r="M116" s="62" t="s">
        <v>2144</v>
      </c>
      <c r="N116" s="62" t="s">
        <v>2145</v>
      </c>
      <c r="O116" s="62" t="s">
        <v>126</v>
      </c>
      <c r="P116" s="62" t="s">
        <v>2146</v>
      </c>
      <c r="Q116" s="62" t="s">
        <v>156</v>
      </c>
      <c r="R116" s="62" t="s">
        <v>2135</v>
      </c>
      <c r="S116" s="62" t="s">
        <v>215</v>
      </c>
    </row>
    <row r="117" spans="1:19" ht="15" customHeight="1">
      <c r="A117" s="62" t="s">
        <v>2382</v>
      </c>
      <c r="B117" s="62" t="s">
        <v>2383</v>
      </c>
      <c r="C117" s="63">
        <f t="shared" si="2"/>
        <v>4</v>
      </c>
      <c r="D117" s="62" t="s">
        <v>2384</v>
      </c>
      <c r="E117" s="62" t="s">
        <v>2274</v>
      </c>
      <c r="F117" s="62" t="s">
        <v>2110</v>
      </c>
      <c r="G117" s="62" t="s">
        <v>2111</v>
      </c>
      <c r="H117" s="62" t="s">
        <v>46</v>
      </c>
      <c r="I117" s="64">
        <v>1</v>
      </c>
      <c r="J117" s="64">
        <v>34040000</v>
      </c>
      <c r="K117" s="62" t="s">
        <v>48</v>
      </c>
      <c r="L117" s="62" t="s">
        <v>47</v>
      </c>
      <c r="M117" s="62" t="s">
        <v>2097</v>
      </c>
      <c r="N117" s="62" t="s">
        <v>47</v>
      </c>
      <c r="O117" s="62" t="s">
        <v>49</v>
      </c>
      <c r="P117" s="62" t="s">
        <v>2098</v>
      </c>
      <c r="Q117" s="62" t="s">
        <v>156</v>
      </c>
      <c r="R117" s="62" t="s">
        <v>2114</v>
      </c>
      <c r="S117" s="62" t="s">
        <v>2100</v>
      </c>
    </row>
    <row r="118" spans="1:19" ht="15" customHeight="1">
      <c r="A118" s="62" t="s">
        <v>2382</v>
      </c>
      <c r="B118" s="62" t="s">
        <v>2383</v>
      </c>
      <c r="C118" s="63">
        <f t="shared" si="2"/>
        <v>4</v>
      </c>
      <c r="D118" s="62" t="s">
        <v>2384</v>
      </c>
      <c r="E118" s="62" t="s">
        <v>2274</v>
      </c>
      <c r="F118" s="62" t="s">
        <v>2110</v>
      </c>
      <c r="G118" s="62" t="s">
        <v>2111</v>
      </c>
      <c r="H118" s="62" t="s">
        <v>46</v>
      </c>
      <c r="I118" s="64">
        <v>1</v>
      </c>
      <c r="J118" s="64">
        <v>2020000</v>
      </c>
      <c r="K118" s="62" t="s">
        <v>59</v>
      </c>
      <c r="L118" s="62" t="s">
        <v>58</v>
      </c>
      <c r="M118" s="62" t="s">
        <v>2101</v>
      </c>
      <c r="N118" s="62" t="s">
        <v>2102</v>
      </c>
      <c r="O118" s="62" t="s">
        <v>49</v>
      </c>
      <c r="P118" s="62" t="s">
        <v>2098</v>
      </c>
      <c r="Q118" s="62" t="s">
        <v>156</v>
      </c>
      <c r="R118" s="62" t="s">
        <v>2114</v>
      </c>
      <c r="S118" s="62" t="s">
        <v>2100</v>
      </c>
    </row>
    <row r="119" spans="1:19" ht="15" customHeight="1">
      <c r="A119" s="62" t="s">
        <v>2382</v>
      </c>
      <c r="B119" s="62" t="s">
        <v>2383</v>
      </c>
      <c r="C119" s="63">
        <f t="shared" si="2"/>
        <v>4</v>
      </c>
      <c r="D119" s="62" t="s">
        <v>2384</v>
      </c>
      <c r="E119" s="62" t="s">
        <v>2274</v>
      </c>
      <c r="F119" s="62" t="s">
        <v>2110</v>
      </c>
      <c r="G119" s="62" t="s">
        <v>2111</v>
      </c>
      <c r="H119" s="62" t="s">
        <v>46</v>
      </c>
      <c r="I119" s="64">
        <v>1</v>
      </c>
      <c r="J119" s="64">
        <v>960000</v>
      </c>
      <c r="K119" s="62" t="s">
        <v>57</v>
      </c>
      <c r="L119" s="62" t="s">
        <v>56</v>
      </c>
      <c r="M119" s="62" t="s">
        <v>2385</v>
      </c>
      <c r="N119" s="62" t="s">
        <v>56</v>
      </c>
      <c r="O119" s="62" t="s">
        <v>49</v>
      </c>
      <c r="P119" s="62" t="s">
        <v>2098</v>
      </c>
      <c r="Q119" s="62" t="s">
        <v>156</v>
      </c>
      <c r="R119" s="62" t="s">
        <v>2114</v>
      </c>
      <c r="S119" s="62" t="s">
        <v>2100</v>
      </c>
    </row>
    <row r="120" spans="1:19" ht="15" customHeight="1">
      <c r="A120" s="62" t="s">
        <v>2382</v>
      </c>
      <c r="B120" s="62" t="s">
        <v>2383</v>
      </c>
      <c r="C120" s="63">
        <f t="shared" si="2"/>
        <v>4</v>
      </c>
      <c r="D120" s="62" t="s">
        <v>2384</v>
      </c>
      <c r="E120" s="62" t="s">
        <v>2274</v>
      </c>
      <c r="F120" s="62" t="s">
        <v>2110</v>
      </c>
      <c r="G120" s="62" t="s">
        <v>2111</v>
      </c>
      <c r="H120" s="62" t="s">
        <v>46</v>
      </c>
      <c r="I120" s="64">
        <v>1</v>
      </c>
      <c r="J120" s="64">
        <v>340000</v>
      </c>
      <c r="K120" s="62" t="s">
        <v>55</v>
      </c>
      <c r="L120" s="62" t="s">
        <v>54</v>
      </c>
      <c r="M120" s="62" t="s">
        <v>2103</v>
      </c>
      <c r="N120" s="62" t="s">
        <v>54</v>
      </c>
      <c r="O120" s="62" t="s">
        <v>49</v>
      </c>
      <c r="P120" s="62" t="s">
        <v>2098</v>
      </c>
      <c r="Q120" s="62" t="s">
        <v>156</v>
      </c>
      <c r="R120" s="62" t="s">
        <v>2114</v>
      </c>
      <c r="S120" s="62" t="s">
        <v>2100</v>
      </c>
    </row>
    <row r="121" spans="1:19" ht="15" customHeight="1">
      <c r="A121" s="62" t="s">
        <v>2382</v>
      </c>
      <c r="B121" s="62" t="s">
        <v>2383</v>
      </c>
      <c r="C121" s="63">
        <f t="shared" si="2"/>
        <v>4</v>
      </c>
      <c r="D121" s="62" t="s">
        <v>2384</v>
      </c>
      <c r="E121" s="62" t="s">
        <v>2274</v>
      </c>
      <c r="F121" s="62" t="s">
        <v>2110</v>
      </c>
      <c r="G121" s="62" t="s">
        <v>2111</v>
      </c>
      <c r="H121" s="62" t="s">
        <v>46</v>
      </c>
      <c r="I121" s="64">
        <v>1</v>
      </c>
      <c r="J121" s="64">
        <v>570000</v>
      </c>
      <c r="K121" s="62" t="s">
        <v>53</v>
      </c>
      <c r="L121" s="62" t="s">
        <v>52</v>
      </c>
      <c r="M121" s="62" t="s">
        <v>2105</v>
      </c>
      <c r="N121" s="62" t="s">
        <v>52</v>
      </c>
      <c r="O121" s="62" t="s">
        <v>49</v>
      </c>
      <c r="P121" s="62" t="s">
        <v>2098</v>
      </c>
      <c r="Q121" s="62" t="s">
        <v>156</v>
      </c>
      <c r="R121" s="62" t="s">
        <v>2114</v>
      </c>
      <c r="S121" s="62" t="s">
        <v>2100</v>
      </c>
    </row>
    <row r="122" spans="1:19" ht="15" customHeight="1">
      <c r="A122" s="62" t="s">
        <v>2382</v>
      </c>
      <c r="B122" s="62" t="s">
        <v>2383</v>
      </c>
      <c r="C122" s="63">
        <f t="shared" si="2"/>
        <v>4</v>
      </c>
      <c r="D122" s="62" t="s">
        <v>2384</v>
      </c>
      <c r="E122" s="62" t="s">
        <v>2274</v>
      </c>
      <c r="F122" s="62" t="s">
        <v>2110</v>
      </c>
      <c r="G122" s="62" t="s">
        <v>2111</v>
      </c>
      <c r="H122" s="62" t="s">
        <v>46</v>
      </c>
      <c r="I122" s="64">
        <v>1</v>
      </c>
      <c r="J122" s="64">
        <v>2390000</v>
      </c>
      <c r="K122" s="62" t="s">
        <v>51</v>
      </c>
      <c r="L122" s="62" t="s">
        <v>50</v>
      </c>
      <c r="M122" s="62" t="s">
        <v>2104</v>
      </c>
      <c r="N122" s="62" t="s">
        <v>50</v>
      </c>
      <c r="O122" s="62" t="s">
        <v>49</v>
      </c>
      <c r="P122" s="62" t="s">
        <v>2098</v>
      </c>
      <c r="Q122" s="62" t="s">
        <v>156</v>
      </c>
      <c r="R122" s="62" t="s">
        <v>2114</v>
      </c>
      <c r="S122" s="62" t="s">
        <v>2100</v>
      </c>
    </row>
    <row r="123" spans="1:19" ht="15" customHeight="1">
      <c r="A123" s="62" t="s">
        <v>2386</v>
      </c>
      <c r="B123" s="62" t="s">
        <v>2387</v>
      </c>
      <c r="C123" s="63">
        <f t="shared" si="2"/>
        <v>4</v>
      </c>
      <c r="D123" s="62" t="s">
        <v>2388</v>
      </c>
      <c r="E123" s="62" t="s">
        <v>2389</v>
      </c>
      <c r="F123" s="62" t="s">
        <v>2110</v>
      </c>
      <c r="G123" s="62" t="s">
        <v>2111</v>
      </c>
      <c r="H123" s="62" t="s">
        <v>44</v>
      </c>
      <c r="I123" s="64">
        <v>1000</v>
      </c>
      <c r="J123" s="64">
        <v>66000000</v>
      </c>
      <c r="K123" s="62" t="s">
        <v>18</v>
      </c>
      <c r="L123" s="62" t="s">
        <v>17</v>
      </c>
      <c r="M123" s="62" t="s">
        <v>2296</v>
      </c>
      <c r="N123" s="62" t="s">
        <v>2297</v>
      </c>
      <c r="O123" s="62" t="s">
        <v>45</v>
      </c>
      <c r="P123" s="62" t="s">
        <v>2390</v>
      </c>
      <c r="Q123" s="62" t="s">
        <v>156</v>
      </c>
      <c r="R123" s="62" t="s">
        <v>2114</v>
      </c>
      <c r="S123" s="62" t="s">
        <v>215</v>
      </c>
    </row>
    <row r="124" spans="1:19" ht="15" customHeight="1">
      <c r="A124" s="62" t="s">
        <v>2386</v>
      </c>
      <c r="B124" s="62" t="s">
        <v>2387</v>
      </c>
      <c r="C124" s="63">
        <f t="shared" si="2"/>
        <v>4</v>
      </c>
      <c r="D124" s="62" t="s">
        <v>2388</v>
      </c>
      <c r="E124" s="62" t="s">
        <v>2389</v>
      </c>
      <c r="F124" s="62" t="s">
        <v>2110</v>
      </c>
      <c r="G124" s="62" t="s">
        <v>2111</v>
      </c>
      <c r="H124" s="62" t="s">
        <v>44</v>
      </c>
      <c r="I124" s="64">
        <v>2</v>
      </c>
      <c r="J124" s="64">
        <v>57200000</v>
      </c>
      <c r="K124" s="62" t="s">
        <v>18</v>
      </c>
      <c r="L124" s="62" t="s">
        <v>17</v>
      </c>
      <c r="M124" s="62" t="s">
        <v>2296</v>
      </c>
      <c r="N124" s="62" t="s">
        <v>2297</v>
      </c>
      <c r="O124" s="62" t="s">
        <v>45</v>
      </c>
      <c r="P124" s="62" t="s">
        <v>2390</v>
      </c>
      <c r="Q124" s="62" t="s">
        <v>156</v>
      </c>
      <c r="R124" s="62" t="s">
        <v>2114</v>
      </c>
      <c r="S124" s="62" t="s">
        <v>215</v>
      </c>
    </row>
    <row r="125" spans="1:19" ht="15" customHeight="1">
      <c r="A125" s="62" t="s">
        <v>2391</v>
      </c>
      <c r="B125" s="62" t="s">
        <v>2392</v>
      </c>
      <c r="C125" s="63">
        <f t="shared" si="2"/>
        <v>4</v>
      </c>
      <c r="D125" s="62" t="s">
        <v>2393</v>
      </c>
      <c r="E125" s="62" t="s">
        <v>2394</v>
      </c>
      <c r="F125" s="62" t="s">
        <v>2110</v>
      </c>
      <c r="G125" s="62" t="s">
        <v>2111</v>
      </c>
      <c r="H125" s="62" t="s">
        <v>40</v>
      </c>
      <c r="I125" s="64">
        <v>410</v>
      </c>
      <c r="J125" s="64">
        <v>98400000</v>
      </c>
      <c r="K125" s="62" t="s">
        <v>42</v>
      </c>
      <c r="L125" s="62" t="s">
        <v>41</v>
      </c>
      <c r="M125" s="62" t="s">
        <v>2395</v>
      </c>
      <c r="N125" s="62" t="s">
        <v>2396</v>
      </c>
      <c r="O125" s="62" t="s">
        <v>43</v>
      </c>
      <c r="P125" s="62" t="s">
        <v>2250</v>
      </c>
      <c r="Q125" s="62" t="s">
        <v>156</v>
      </c>
      <c r="R125" s="62" t="s">
        <v>2114</v>
      </c>
      <c r="S125" s="62" t="s">
        <v>2126</v>
      </c>
    </row>
    <row r="126" spans="1:19" ht="15" customHeight="1">
      <c r="A126" s="62" t="s">
        <v>2397</v>
      </c>
      <c r="B126" s="62" t="s">
        <v>2398</v>
      </c>
      <c r="C126" s="63">
        <f t="shared" si="2"/>
        <v>4</v>
      </c>
      <c r="D126" s="62" t="s">
        <v>2399</v>
      </c>
      <c r="E126" s="62" t="s">
        <v>2400</v>
      </c>
      <c r="F126" s="62" t="s">
        <v>2110</v>
      </c>
      <c r="G126" s="62" t="s">
        <v>2111</v>
      </c>
      <c r="H126" s="62" t="s">
        <v>36</v>
      </c>
      <c r="I126" s="64">
        <v>5</v>
      </c>
      <c r="J126" s="64">
        <v>16170000</v>
      </c>
      <c r="K126" s="62" t="s">
        <v>38</v>
      </c>
      <c r="L126" s="62" t="s">
        <v>37</v>
      </c>
      <c r="M126" s="62" t="s">
        <v>2401</v>
      </c>
      <c r="N126" s="62" t="s">
        <v>37</v>
      </c>
      <c r="O126" s="62" t="s">
        <v>39</v>
      </c>
      <c r="P126" s="62" t="s">
        <v>2402</v>
      </c>
      <c r="Q126" s="62" t="s">
        <v>156</v>
      </c>
      <c r="R126" s="62" t="s">
        <v>2114</v>
      </c>
      <c r="S126" s="62" t="s">
        <v>215</v>
      </c>
    </row>
    <row r="127" spans="1:19" ht="15" customHeight="1">
      <c r="A127" s="62" t="s">
        <v>2403</v>
      </c>
      <c r="B127" s="62" t="s">
        <v>2404</v>
      </c>
      <c r="C127" s="63">
        <f t="shared" si="2"/>
        <v>4</v>
      </c>
      <c r="D127" s="62" t="s">
        <v>2405</v>
      </c>
      <c r="E127" s="62" t="s">
        <v>2406</v>
      </c>
      <c r="F127" s="62" t="s">
        <v>2110</v>
      </c>
      <c r="G127" s="62" t="s">
        <v>2111</v>
      </c>
      <c r="H127" s="62" t="s">
        <v>32</v>
      </c>
      <c r="I127" s="64">
        <v>3</v>
      </c>
      <c r="J127" s="64">
        <v>14400000</v>
      </c>
      <c r="K127" s="62" t="s">
        <v>34</v>
      </c>
      <c r="L127" s="62" t="s">
        <v>33</v>
      </c>
      <c r="M127" s="62" t="s">
        <v>2407</v>
      </c>
      <c r="N127" s="62" t="s">
        <v>2408</v>
      </c>
      <c r="O127" s="62" t="s">
        <v>35</v>
      </c>
      <c r="P127" s="62" t="s">
        <v>2409</v>
      </c>
      <c r="Q127" s="62" t="s">
        <v>156</v>
      </c>
      <c r="R127" s="62" t="s">
        <v>2114</v>
      </c>
      <c r="S127" s="62" t="s">
        <v>215</v>
      </c>
    </row>
    <row r="128" spans="1:19" ht="15" customHeight="1">
      <c r="A128" s="62" t="s">
        <v>2359</v>
      </c>
      <c r="B128" s="62" t="s">
        <v>2410</v>
      </c>
      <c r="C128" s="63">
        <f t="shared" si="2"/>
        <v>4</v>
      </c>
      <c r="D128" s="62" t="s">
        <v>2411</v>
      </c>
      <c r="E128" s="62" t="s">
        <v>2412</v>
      </c>
      <c r="F128" s="62" t="s">
        <v>2110</v>
      </c>
      <c r="G128" s="62" t="s">
        <v>2111</v>
      </c>
      <c r="H128" s="62" t="s">
        <v>28</v>
      </c>
      <c r="I128" s="64">
        <v>1</v>
      </c>
      <c r="J128" s="64">
        <v>19700000</v>
      </c>
      <c r="K128" s="62" t="s">
        <v>30</v>
      </c>
      <c r="L128" s="62" t="s">
        <v>29</v>
      </c>
      <c r="M128" s="62" t="s">
        <v>2413</v>
      </c>
      <c r="N128" s="62" t="s">
        <v>2414</v>
      </c>
      <c r="O128" s="62" t="s">
        <v>31</v>
      </c>
      <c r="P128" s="62" t="s">
        <v>2415</v>
      </c>
      <c r="Q128" s="62" t="s">
        <v>156</v>
      </c>
      <c r="R128" s="62" t="s">
        <v>2114</v>
      </c>
      <c r="S128" s="62" t="s">
        <v>215</v>
      </c>
    </row>
    <row r="129" spans="1:19" ht="15" customHeight="1">
      <c r="A129" s="62" t="s">
        <v>2380</v>
      </c>
      <c r="B129" s="62" t="s">
        <v>2416</v>
      </c>
      <c r="C129" s="63">
        <f t="shared" si="2"/>
        <v>4</v>
      </c>
      <c r="D129" s="62" t="s">
        <v>2417</v>
      </c>
      <c r="E129" s="62" t="s">
        <v>2318</v>
      </c>
      <c r="F129" s="62" t="s">
        <v>2110</v>
      </c>
      <c r="G129" s="62" t="s">
        <v>2111</v>
      </c>
      <c r="H129" s="62" t="s">
        <v>24</v>
      </c>
      <c r="I129" s="64">
        <v>3</v>
      </c>
      <c r="J129" s="64">
        <v>4050000</v>
      </c>
      <c r="K129" s="62" t="s">
        <v>26</v>
      </c>
      <c r="L129" s="62" t="s">
        <v>25</v>
      </c>
      <c r="M129" s="62" t="s">
        <v>2119</v>
      </c>
      <c r="N129" s="62" t="s">
        <v>25</v>
      </c>
      <c r="O129" s="62" t="s">
        <v>27</v>
      </c>
      <c r="P129" s="62" t="s">
        <v>1929</v>
      </c>
      <c r="Q129" s="62" t="s">
        <v>156</v>
      </c>
      <c r="R129" s="62" t="s">
        <v>2114</v>
      </c>
      <c r="S129" s="62" t="s">
        <v>215</v>
      </c>
    </row>
    <row r="130" spans="1:19" ht="15" customHeight="1">
      <c r="A130" s="62" t="s">
        <v>2418</v>
      </c>
      <c r="B130" s="62" t="s">
        <v>2419</v>
      </c>
      <c r="C130" s="63">
        <f t="shared" si="2"/>
        <v>4</v>
      </c>
      <c r="D130" s="62" t="s">
        <v>2420</v>
      </c>
      <c r="E130" s="62" t="s">
        <v>2421</v>
      </c>
      <c r="F130" s="62" t="s">
        <v>2110</v>
      </c>
      <c r="G130" s="62" t="s">
        <v>2111</v>
      </c>
      <c r="H130" s="62" t="s">
        <v>20</v>
      </c>
      <c r="I130" s="64">
        <v>4</v>
      </c>
      <c r="J130" s="64">
        <v>10560000</v>
      </c>
      <c r="K130" s="62" t="s">
        <v>22</v>
      </c>
      <c r="L130" s="62" t="s">
        <v>21</v>
      </c>
      <c r="M130" s="62" t="s">
        <v>2235</v>
      </c>
      <c r="N130" s="62" t="s">
        <v>2236</v>
      </c>
      <c r="O130" s="62" t="s">
        <v>23</v>
      </c>
      <c r="P130" s="62" t="s">
        <v>2422</v>
      </c>
      <c r="Q130" s="62" t="s">
        <v>156</v>
      </c>
      <c r="R130" s="62" t="s">
        <v>2114</v>
      </c>
      <c r="S130" s="62" t="s">
        <v>2100</v>
      </c>
    </row>
    <row r="131" spans="1:19" ht="15" customHeight="1">
      <c r="A131" s="62" t="s">
        <v>2418</v>
      </c>
      <c r="B131" s="62" t="s">
        <v>2419</v>
      </c>
      <c r="C131" s="63">
        <f t="shared" si="2"/>
        <v>4</v>
      </c>
      <c r="D131" s="62" t="s">
        <v>2420</v>
      </c>
      <c r="E131" s="62" t="s">
        <v>2421</v>
      </c>
      <c r="F131" s="62" t="s">
        <v>2110</v>
      </c>
      <c r="G131" s="62" t="s">
        <v>2111</v>
      </c>
      <c r="H131" s="62" t="s">
        <v>20</v>
      </c>
      <c r="I131" s="64">
        <v>4</v>
      </c>
      <c r="J131" s="64">
        <v>6800000</v>
      </c>
      <c r="K131" s="62" t="s">
        <v>22</v>
      </c>
      <c r="L131" s="62" t="s">
        <v>21</v>
      </c>
      <c r="M131" s="62" t="s">
        <v>2235</v>
      </c>
      <c r="N131" s="62" t="s">
        <v>2236</v>
      </c>
      <c r="O131" s="62" t="s">
        <v>23</v>
      </c>
      <c r="P131" s="62" t="s">
        <v>2422</v>
      </c>
      <c r="Q131" s="62" t="s">
        <v>156</v>
      </c>
      <c r="R131" s="62" t="s">
        <v>2114</v>
      </c>
      <c r="S131" s="62" t="s">
        <v>2100</v>
      </c>
    </row>
    <row r="132" spans="1:19" ht="15" customHeight="1">
      <c r="A132" s="62" t="s">
        <v>2423</v>
      </c>
      <c r="B132" s="62" t="s">
        <v>2424</v>
      </c>
      <c r="C132" s="63">
        <f t="shared" si="2"/>
        <v>4</v>
      </c>
      <c r="D132" s="62" t="s">
        <v>2425</v>
      </c>
      <c r="E132" s="62" t="s">
        <v>2426</v>
      </c>
      <c r="F132" s="62" t="s">
        <v>2110</v>
      </c>
      <c r="G132" s="62" t="s">
        <v>2111</v>
      </c>
      <c r="H132" s="62" t="s">
        <v>16</v>
      </c>
      <c r="I132" s="64">
        <v>55</v>
      </c>
      <c r="J132" s="64">
        <v>2014650</v>
      </c>
      <c r="K132" s="62" t="s">
        <v>18</v>
      </c>
      <c r="L132" s="62" t="s">
        <v>17</v>
      </c>
      <c r="M132" s="62" t="s">
        <v>2296</v>
      </c>
      <c r="N132" s="62" t="s">
        <v>2297</v>
      </c>
      <c r="O132" s="62" t="s">
        <v>19</v>
      </c>
      <c r="P132" s="62" t="s">
        <v>2427</v>
      </c>
      <c r="Q132" s="62" t="s">
        <v>156</v>
      </c>
      <c r="R132" s="62" t="s">
        <v>2114</v>
      </c>
      <c r="S132" s="62" t="s">
        <v>215</v>
      </c>
    </row>
    <row r="133" spans="1:19" ht="15" customHeight="1">
      <c r="A133" s="62" t="s">
        <v>2428</v>
      </c>
      <c r="B133" s="62" t="s">
        <v>2429</v>
      </c>
      <c r="C133" s="63">
        <f t="shared" si="2"/>
        <v>4</v>
      </c>
      <c r="D133" s="62" t="s">
        <v>2430</v>
      </c>
      <c r="E133" s="62" t="s">
        <v>2431</v>
      </c>
      <c r="F133" s="62" t="s">
        <v>2110</v>
      </c>
      <c r="G133" s="62" t="s">
        <v>2111</v>
      </c>
      <c r="H133" s="62" t="s">
        <v>6</v>
      </c>
      <c r="I133" s="64">
        <v>10</v>
      </c>
      <c r="J133" s="64">
        <v>3650000</v>
      </c>
      <c r="K133" s="62" t="s">
        <v>8</v>
      </c>
      <c r="L133" s="62" t="s">
        <v>7</v>
      </c>
      <c r="M133" s="62" t="s">
        <v>2133</v>
      </c>
      <c r="N133" s="62" t="s">
        <v>7</v>
      </c>
      <c r="O133" s="62" t="s">
        <v>9</v>
      </c>
      <c r="P133" s="62" t="s">
        <v>2432</v>
      </c>
      <c r="Q133" s="62" t="s">
        <v>156</v>
      </c>
      <c r="R133" s="62" t="s">
        <v>2114</v>
      </c>
      <c r="S133" s="62" t="s">
        <v>215</v>
      </c>
    </row>
    <row r="134" spans="1:19" ht="15" customHeight="1">
      <c r="A134" s="62" t="s">
        <v>2428</v>
      </c>
      <c r="B134" s="62" t="s">
        <v>2429</v>
      </c>
      <c r="C134" s="63">
        <f t="shared" si="2"/>
        <v>4</v>
      </c>
      <c r="D134" s="62" t="s">
        <v>2433</v>
      </c>
      <c r="E134" s="62" t="s">
        <v>2434</v>
      </c>
      <c r="F134" s="62" t="s">
        <v>2110</v>
      </c>
      <c r="G134" s="62" t="s">
        <v>2111</v>
      </c>
      <c r="H134" s="62" t="s">
        <v>6</v>
      </c>
      <c r="I134" s="64">
        <v>10</v>
      </c>
      <c r="J134" s="64">
        <v>6050000</v>
      </c>
      <c r="K134" s="62" t="s">
        <v>11</v>
      </c>
      <c r="L134" s="62" t="s">
        <v>10</v>
      </c>
      <c r="M134" s="62" t="s">
        <v>2222</v>
      </c>
      <c r="N134" s="62" t="s">
        <v>10</v>
      </c>
      <c r="O134" s="62" t="s">
        <v>12</v>
      </c>
      <c r="P134" s="62" t="s">
        <v>2435</v>
      </c>
      <c r="Q134" s="62" t="s">
        <v>156</v>
      </c>
      <c r="R134" s="62" t="s">
        <v>2114</v>
      </c>
      <c r="S134" s="62" t="s">
        <v>2100</v>
      </c>
    </row>
    <row r="135" spans="1:19" ht="15" customHeight="1">
      <c r="A135" s="62" t="s">
        <v>2428</v>
      </c>
      <c r="B135" s="62" t="s">
        <v>2429</v>
      </c>
      <c r="C135" s="63">
        <f t="shared" si="2"/>
        <v>4</v>
      </c>
      <c r="D135" s="62" t="s">
        <v>2436</v>
      </c>
      <c r="E135" s="62" t="s">
        <v>2217</v>
      </c>
      <c r="F135" s="62" t="s">
        <v>2110</v>
      </c>
      <c r="G135" s="62" t="s">
        <v>2111</v>
      </c>
      <c r="H135" s="62" t="s">
        <v>6</v>
      </c>
      <c r="I135" s="64">
        <v>10</v>
      </c>
      <c r="J135" s="64">
        <v>4990000</v>
      </c>
      <c r="K135" s="62" t="s">
        <v>14</v>
      </c>
      <c r="L135" s="62" t="s">
        <v>13</v>
      </c>
      <c r="M135" s="62" t="s">
        <v>2218</v>
      </c>
      <c r="N135" s="62" t="s">
        <v>2219</v>
      </c>
      <c r="O135" s="62" t="s">
        <v>15</v>
      </c>
      <c r="P135" s="62" t="s">
        <v>2134</v>
      </c>
      <c r="Q135" s="62" t="s">
        <v>156</v>
      </c>
      <c r="R135" s="62" t="s">
        <v>2114</v>
      </c>
      <c r="S135" s="62" t="s">
        <v>1189</v>
      </c>
    </row>
    <row r="136" spans="1:19" ht="15" customHeight="1">
      <c r="A136" s="62" t="s">
        <v>2437</v>
      </c>
      <c r="B136" s="62" t="s">
        <v>2438</v>
      </c>
      <c r="C136" s="63">
        <f t="shared" si="2"/>
        <v>4</v>
      </c>
      <c r="D136" s="62" t="s">
        <v>2439</v>
      </c>
      <c r="E136" s="62" t="s">
        <v>2440</v>
      </c>
      <c r="F136" s="62" t="s">
        <v>2110</v>
      </c>
      <c r="G136" s="62" t="s">
        <v>2111</v>
      </c>
      <c r="H136" s="62" t="s">
        <v>2</v>
      </c>
      <c r="I136" s="64">
        <v>1</v>
      </c>
      <c r="J136" s="64">
        <v>13596000</v>
      </c>
      <c r="K136" s="62" t="s">
        <v>4</v>
      </c>
      <c r="L136" s="62" t="s">
        <v>3</v>
      </c>
      <c r="M136" s="62" t="s">
        <v>2441</v>
      </c>
      <c r="N136" s="62" t="s">
        <v>2442</v>
      </c>
      <c r="O136" s="62" t="s">
        <v>5</v>
      </c>
      <c r="P136" s="62" t="s">
        <v>2443</v>
      </c>
      <c r="Q136" s="62" t="s">
        <v>156</v>
      </c>
      <c r="R136" s="62" t="s">
        <v>2114</v>
      </c>
      <c r="S136" s="62" t="s">
        <v>215</v>
      </c>
    </row>
  </sheetData>
  <mergeCells count="1">
    <mergeCell ref="A2:D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전자조달규모(2025년)(제출)</vt:lpstr>
      <vt:lpstr>전자조달규모(2025년)(편집)</vt:lpstr>
      <vt:lpstr>2025년 전사</vt:lpstr>
      <vt:lpstr>2025년 종합쇼핑몰 전사</vt:lpstr>
      <vt:lpstr>'전자조달규모(2025년)(제출)'!Print_Area</vt:lpstr>
      <vt:lpstr>'전자조달규모(2025년)(편집)'!Print_Area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이효진</cp:lastModifiedBy>
  <dcterms:created xsi:type="dcterms:W3CDTF">2026-02-11T01:28:48Z</dcterms:created>
  <dcterms:modified xsi:type="dcterms:W3CDTF">2026-04-09T04:24:45Z</dcterms:modified>
</cp:coreProperties>
</file>